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95297499-D844-4860-BB64-B4DDD9B5111F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-1" sheetId="15" r:id="rId2"/>
    <sheet name="【１】-２" sheetId="16" r:id="rId3"/>
    <sheet name="【２】-２" sheetId="17" r:id="rId4"/>
    <sheet name="【２】-３" sheetId="18" r:id="rId5"/>
    <sheet name="【２】-４" sheetId="21" r:id="rId6"/>
    <sheet name="まとめ" sheetId="20" r:id="rId7"/>
    <sheet name="Sheet1" sheetId="22" r:id="rId8"/>
  </sheets>
  <definedNames>
    <definedName name="_Hlk106096418" localSheetId="0">目次!$B$29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" i="21" l="1"/>
  <c r="E7" i="21"/>
  <c r="M32" i="18"/>
  <c r="M31" i="18"/>
  <c r="M30" i="18"/>
  <c r="M29" i="18"/>
  <c r="E7" i="18"/>
  <c r="E6" i="18"/>
  <c r="E5" i="18"/>
  <c r="E4" i="18"/>
  <c r="E4" i="17"/>
  <c r="E29" i="18"/>
  <c r="E32" i="18"/>
  <c r="E31" i="18"/>
  <c r="E30" i="18"/>
  <c r="E54" i="21"/>
  <c r="E53" i="21"/>
  <c r="E52" i="21"/>
  <c r="E51" i="21"/>
  <c r="C46" i="21"/>
  <c r="E43" i="21"/>
  <c r="E42" i="21"/>
  <c r="E41" i="21"/>
  <c r="E40" i="21"/>
  <c r="E4" i="21"/>
  <c r="E5" i="21"/>
  <c r="E6" i="21"/>
  <c r="E22" i="18"/>
  <c r="E21" i="18"/>
  <c r="E20" i="18"/>
  <c r="E19" i="18"/>
  <c r="C57" i="21" l="1"/>
</calcChain>
</file>

<file path=xl/sharedStrings.xml><?xml version="1.0" encoding="utf-8"?>
<sst xmlns="http://schemas.openxmlformats.org/spreadsheetml/2006/main" count="140" uniqueCount="75">
  <si>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</si>
  <si>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</si>
  <si>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</si>
  <si>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</si>
  <si>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</si>
  <si>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</si>
  <si>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</si>
  <si>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</si>
  <si>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</si>
  <si>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</si>
  <si>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</si>
  <si>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</si>
  <si>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</si>
  <si>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POINT</t>
    <phoneticPr fontId="1"/>
  </si>
  <si>
    <t>シリアル値の正しい理解と、勤務時間・勤務日数・給与計算のコツ</t>
    <phoneticPr fontId="1"/>
  </si>
  <si>
    <t>日付や時刻を表すシリアル値とは何か</t>
    <rPh sb="15" eb="16">
      <t>ナニ</t>
    </rPh>
    <phoneticPr fontId="1"/>
  </si>
  <si>
    <t>日付や時刻を、シリアル値を使って計算するコツ</t>
    <phoneticPr fontId="1"/>
  </si>
  <si>
    <t>【１】日付や時刻を表すシリアル値とは</t>
    <phoneticPr fontId="1"/>
  </si>
  <si>
    <t>【１】日付や時刻を表すシリアル値とは何か</t>
    <phoneticPr fontId="1"/>
  </si>
  <si>
    <t>シリアル値の調べ方について</t>
    <rPh sb="4" eb="5">
      <t>チ</t>
    </rPh>
    <rPh sb="6" eb="7">
      <t>シラ</t>
    </rPh>
    <rPh sb="8" eb="9">
      <t>カタ</t>
    </rPh>
    <phoneticPr fontId="1"/>
  </si>
  <si>
    <t>日付</t>
    <rPh sb="0" eb="2">
      <t>ヒヅケ</t>
    </rPh>
    <phoneticPr fontId="1"/>
  </si>
  <si>
    <t>シリアル値</t>
    <rPh sb="4" eb="5">
      <t>チ</t>
    </rPh>
    <phoneticPr fontId="1"/>
  </si>
  <si>
    <t>⇒</t>
    <phoneticPr fontId="1"/>
  </si>
  <si>
    <t>（１）日付のシリアル値について</t>
    <rPh sb="3" eb="5">
      <t>ヒヅケ</t>
    </rPh>
    <rPh sb="10" eb="11">
      <t>チ</t>
    </rPh>
    <phoneticPr fontId="1"/>
  </si>
  <si>
    <t>（２）時刻のシリアル値ってどういうもの？</t>
    <phoneticPr fontId="1"/>
  </si>
  <si>
    <t>社員</t>
    <rPh sb="0" eb="2">
      <t>シャイン</t>
    </rPh>
    <phoneticPr fontId="1"/>
  </si>
  <si>
    <t>作業開始日</t>
    <rPh sb="0" eb="5">
      <t>サギョウカイシビ</t>
    </rPh>
    <phoneticPr fontId="1"/>
  </si>
  <si>
    <t>作業終了日</t>
    <rPh sb="0" eb="2">
      <t>サギョウ</t>
    </rPh>
    <rPh sb="2" eb="5">
      <t>シュウリョウビ</t>
    </rPh>
    <phoneticPr fontId="1"/>
  </si>
  <si>
    <t>作業日数</t>
    <rPh sb="0" eb="2">
      <t>サギョウ</t>
    </rPh>
    <rPh sb="2" eb="4">
      <t>ニッスウ</t>
    </rPh>
    <phoneticPr fontId="1"/>
  </si>
  <si>
    <t>Aさん</t>
    <phoneticPr fontId="1"/>
  </si>
  <si>
    <t>出勤時刻</t>
    <rPh sb="0" eb="2">
      <t>シュッキン</t>
    </rPh>
    <rPh sb="2" eb="4">
      <t>ジコク</t>
    </rPh>
    <phoneticPr fontId="1"/>
  </si>
  <si>
    <t>退勤時刻</t>
    <rPh sb="0" eb="2">
      <t>タイキン</t>
    </rPh>
    <rPh sb="2" eb="4">
      <t>ジコク</t>
    </rPh>
    <phoneticPr fontId="1"/>
  </si>
  <si>
    <t>勤務時間</t>
    <rPh sb="0" eb="4">
      <t>キンムジカン</t>
    </rPh>
    <phoneticPr fontId="1"/>
  </si>
  <si>
    <t>Bさん</t>
    <phoneticPr fontId="1"/>
  </si>
  <si>
    <t>Cさん</t>
    <phoneticPr fontId="1"/>
  </si>
  <si>
    <t>勤務時間合計</t>
    <rPh sb="0" eb="4">
      <t>キンムジカン</t>
    </rPh>
    <rPh sb="4" eb="6">
      <t>ゴウケイ</t>
    </rPh>
    <phoneticPr fontId="1"/>
  </si>
  <si>
    <t>時給</t>
    <rPh sb="0" eb="2">
      <t>ジキュウ</t>
    </rPh>
    <phoneticPr fontId="1"/>
  </si>
  <si>
    <t>見た目</t>
    <rPh sb="0" eb="1">
      <t>ミ</t>
    </rPh>
    <rPh sb="2" eb="3">
      <t>メ</t>
    </rPh>
    <phoneticPr fontId="1"/>
  </si>
  <si>
    <t>時間表示</t>
    <rPh sb="0" eb="2">
      <t>ジカン</t>
    </rPh>
    <rPh sb="2" eb="4">
      <t>ヒョウジ</t>
    </rPh>
    <phoneticPr fontId="1"/>
  </si>
  <si>
    <t>実際</t>
    <rPh sb="0" eb="2">
      <t>ジッサイ</t>
    </rPh>
    <phoneticPr fontId="1"/>
  </si>
  <si>
    <t>（ユーザー定義によって見た目の表示だけ設定）</t>
    <rPh sb="5" eb="7">
      <t>テイギ</t>
    </rPh>
    <rPh sb="11" eb="12">
      <t>ミ</t>
    </rPh>
    <rPh sb="13" eb="14">
      <t>メ</t>
    </rPh>
    <rPh sb="15" eb="17">
      <t>ヒョウジ</t>
    </rPh>
    <rPh sb="19" eb="21">
      <t>セッテイ</t>
    </rPh>
    <phoneticPr fontId="1"/>
  </si>
  <si>
    <t>（Excel内部で実際にもっている数値はシリアル値）</t>
    <rPh sb="6" eb="8">
      <t>ナイブ</t>
    </rPh>
    <rPh sb="9" eb="11">
      <t>ジッサイ</t>
    </rPh>
    <rPh sb="17" eb="19">
      <t>スウチ</t>
    </rPh>
    <rPh sb="24" eb="25">
      <t>チ</t>
    </rPh>
    <phoneticPr fontId="1"/>
  </si>
  <si>
    <t>シリアル値に24を掛ける理由はなぜ？謎解き</t>
    <rPh sb="4" eb="5">
      <t>チ</t>
    </rPh>
    <rPh sb="9" eb="10">
      <t>カ</t>
    </rPh>
    <rPh sb="12" eb="14">
      <t>リユウ</t>
    </rPh>
    <rPh sb="18" eb="20">
      <t>ナゾト</t>
    </rPh>
    <phoneticPr fontId="1"/>
  </si>
  <si>
    <t>25：00という数字は表示上の見た目だけの表示、Excelで持っている実際の数値は25ではない。シリアル値である。</t>
    <rPh sb="8" eb="10">
      <t>スウジ</t>
    </rPh>
    <rPh sb="11" eb="13">
      <t>ヒョウジ</t>
    </rPh>
    <rPh sb="13" eb="14">
      <t>ジョウ</t>
    </rPh>
    <rPh sb="15" eb="16">
      <t>ミ</t>
    </rPh>
    <rPh sb="17" eb="18">
      <t>メ</t>
    </rPh>
    <rPh sb="21" eb="23">
      <t>ヒョウジ</t>
    </rPh>
    <rPh sb="30" eb="31">
      <t>モ</t>
    </rPh>
    <rPh sb="35" eb="37">
      <t>ジッサイ</t>
    </rPh>
    <rPh sb="38" eb="40">
      <t>スウチ</t>
    </rPh>
    <rPh sb="52" eb="53">
      <t>チ</t>
    </rPh>
    <phoneticPr fontId="1"/>
  </si>
  <si>
    <t>例題２　</t>
    <phoneticPr fontId="1"/>
  </si>
  <si>
    <t>Aさん、Bさん、Cさんの勤務時間と、勤務時間合計を計算しましょう。</t>
    <rPh sb="12" eb="16">
      <t>キンムジカン</t>
    </rPh>
    <rPh sb="18" eb="22">
      <t>キンムジカン</t>
    </rPh>
    <rPh sb="22" eb="24">
      <t>ゴウケイ</t>
    </rPh>
    <rPh sb="25" eb="27">
      <t>ケイサン</t>
    </rPh>
    <phoneticPr fontId="1"/>
  </si>
  <si>
    <t>給与合計</t>
    <rPh sb="0" eb="2">
      <t>キュウヨ</t>
    </rPh>
    <rPh sb="2" eb="4">
      <t>ゴウケイ</t>
    </rPh>
    <phoneticPr fontId="1"/>
  </si>
  <si>
    <t>=時給×勤務時間合計</t>
    <phoneticPr fontId="1"/>
  </si>
  <si>
    <t>解答</t>
    <rPh sb="0" eb="2">
      <t>カイトウ</t>
    </rPh>
    <phoneticPr fontId="1"/>
  </si>
  <si>
    <t>↓</t>
    <phoneticPr fontId="1"/>
  </si>
  <si>
    <t>解答１</t>
    <rPh sb="0" eb="2">
      <t>カイトウ</t>
    </rPh>
    <phoneticPr fontId="1"/>
  </si>
  <si>
    <t>←24掛けて、書式を標準にし値表示</t>
    <rPh sb="3" eb="4">
      <t>カ</t>
    </rPh>
    <rPh sb="7" eb="9">
      <t>ショシキ</t>
    </rPh>
    <rPh sb="10" eb="12">
      <t>ヒョウジュン</t>
    </rPh>
    <rPh sb="14" eb="15">
      <t>アタイ</t>
    </rPh>
    <rPh sb="15" eb="17">
      <t>ヒョウジ</t>
    </rPh>
    <phoneticPr fontId="1"/>
  </si>
  <si>
    <t>解答２</t>
    <rPh sb="0" eb="2">
      <t>カイトウ</t>
    </rPh>
    <phoneticPr fontId="1"/>
  </si>
  <si>
    <t>←普通に合計しただけ。</t>
    <rPh sb="1" eb="3">
      <t>フツウ</t>
    </rPh>
    <rPh sb="4" eb="6">
      <t>ゴウケイ</t>
    </rPh>
    <phoneticPr fontId="1"/>
  </si>
  <si>
    <t>別解２</t>
    <rPh sb="0" eb="2">
      <t>ベッカイ</t>
    </rPh>
    <phoneticPr fontId="1"/>
  </si>
  <si>
    <t>時間</t>
    <rPh sb="0" eb="2">
      <t>ジカン</t>
    </rPh>
    <phoneticPr fontId="1"/>
  </si>
  <si>
    <t>最初からExcelを学習できるサイトです。</t>
    <rPh sb="0" eb="2">
      <t>サイショ</t>
    </rPh>
    <rPh sb="10" eb="12">
      <t>ガクシュウ</t>
    </rPh>
    <phoneticPr fontId="1"/>
  </si>
  <si>
    <t>(例題２-2)</t>
    <rPh sb="1" eb="3">
      <t>レイダイ</t>
    </rPh>
    <phoneticPr fontId="1"/>
  </si>
  <si>
    <t>勤務時間合計と時給をかけて給与をセルC１０に計算してください。</t>
    <rPh sb="0" eb="4">
      <t>キンムジカン</t>
    </rPh>
    <rPh sb="4" eb="6">
      <t>ゴウケイ</t>
    </rPh>
    <rPh sb="7" eb="9">
      <t>ジキュウ</t>
    </rPh>
    <rPh sb="13" eb="15">
      <t>キュウヨ</t>
    </rPh>
    <rPh sb="22" eb="24">
      <t>ケイサン</t>
    </rPh>
    <phoneticPr fontId="1"/>
  </si>
  <si>
    <t>シリアル値</t>
    <rPh sb="4" eb="5">
      <t>チ</t>
    </rPh>
    <phoneticPr fontId="1"/>
  </si>
  <si>
    <t>時間</t>
    <rPh sb="0" eb="2">
      <t>ジカン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</si>
  <si>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</si>
  <si>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</si>
  <si>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</si>
  <si>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</si>
  <si>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</si>
  <si>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</si>
  <si>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</si>
  <si>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</si>
  <si>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</si>
  <si>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</si>
  <si>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</si>
  <si>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</si>
  <si>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値</t>
    <rPh sb="0" eb="1">
      <t>アタイ</t>
    </rPh>
    <phoneticPr fontId="1"/>
  </si>
  <si>
    <t>【２】日付や時刻をシリアル値を使って計算するコツ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</si>
</sst>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h]:mm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u val="double"/>
      <sz val="11"/>
      <color rgb="FF4472C4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top"/>
    </xf>
    <xf numFmtId="14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20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20" fontId="0" fillId="3" borderId="1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6" fontId="0" fillId="0" borderId="0" xfId="0" applyNumberFormat="1">
      <alignment vertical="center"/>
    </xf>
    <xf numFmtId="0" fontId="0" fillId="3" borderId="1" xfId="0" applyNumberFormat="1" applyFill="1" applyBorder="1">
      <alignment vertical="center"/>
    </xf>
    <xf numFmtId="46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0" borderId="2" xfId="0" applyNumberFormat="1" applyBorder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0" fillId="0" borderId="0" xfId="0" quotePrefix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2" borderId="1" xfId="0" applyFont="1" applyFill="1" applyBorder="1">
      <alignment vertical="center"/>
    </xf>
    <xf numFmtId="0" fontId="0" fillId="6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NumberFormat="1" applyBorder="1">
      <alignment vertical="center"/>
    </xf>
    <xf numFmtId="20" fontId="0" fillId="0" borderId="0" xfId="0" applyNumberFormat="1">
      <alignment vertical="center"/>
    </xf>
    <xf numFmtId="176" fontId="0" fillId="6" borderId="1" xfId="0" applyNumberForma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30</xdr:row>
      <xdr:rowOff>76200</xdr:rowOff>
    </xdr:from>
    <xdr:to>
      <xdr:col>9</xdr:col>
      <xdr:colOff>75565</xdr:colOff>
      <xdr:row>36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DD899655-F917-B616-8B4C-2F688EA4F51F}"/>
            </a:ext>
          </a:extLst>
        </xdr:cNvPr>
        <xdr:cNvGrpSpPr/>
      </xdr:nvGrpSpPr>
      <xdr:grpSpPr>
        <a:xfrm>
          <a:off x="327074" y="6957646"/>
          <a:ext cx="5375568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3553336" y="914477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3262592" y="909629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 editAs="oneCell">
    <xdr:from>
      <xdr:col>1</xdr:col>
      <xdr:colOff>7620</xdr:colOff>
      <xdr:row>10</xdr:row>
      <xdr:rowOff>15240</xdr:rowOff>
    </xdr:from>
    <xdr:to>
      <xdr:col>6</xdr:col>
      <xdr:colOff>53340</xdr:colOff>
      <xdr:row>16</xdr:row>
      <xdr:rowOff>215849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C0670A22-4BFA-9B64-3D98-3DEBC1FA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2301240"/>
          <a:ext cx="3398520" cy="1572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137745</xdr:colOff>
      <xdr:row>10</xdr:row>
      <xdr:rowOff>50410</xdr:rowOff>
    </xdr:from>
    <xdr:to>
      <xdr:col>11</xdr:col>
      <xdr:colOff>158847</xdr:colOff>
      <xdr:row>16</xdr:row>
      <xdr:rowOff>99568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05C6949A-980C-102C-711B-D9251DD85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0176" y="2213318"/>
          <a:ext cx="3409071" cy="14207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7035</xdr:colOff>
      <xdr:row>18</xdr:row>
      <xdr:rowOff>51582</xdr:rowOff>
    </xdr:from>
    <xdr:to>
      <xdr:col>6</xdr:col>
      <xdr:colOff>38687</xdr:colOff>
      <xdr:row>23</xdr:row>
      <xdr:rowOff>150802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3DD92298-B855-7CBE-139C-72AA6113D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89" y="4043290"/>
          <a:ext cx="3372729" cy="1312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233288</xdr:colOff>
      <xdr:row>18</xdr:row>
      <xdr:rowOff>14653</xdr:rowOff>
    </xdr:from>
    <xdr:to>
      <xdr:col>10</xdr:col>
      <xdr:colOff>597876</xdr:colOff>
      <xdr:row>24</xdr:row>
      <xdr:rowOff>52255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B75329FF-ADB1-3502-7CA8-945C2FBA9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5719" y="4117730"/>
          <a:ext cx="3084342" cy="1549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661182</xdr:colOff>
      <xdr:row>31</xdr:row>
      <xdr:rowOff>169985</xdr:rowOff>
    </xdr:from>
    <xdr:to>
      <xdr:col>6</xdr:col>
      <xdr:colOff>252121</xdr:colOff>
      <xdr:row>32</xdr:row>
      <xdr:rowOff>217610</xdr:rowOff>
    </xdr:to>
    <xdr:sp macro="" textlink="">
      <xdr:nvSpPr>
        <xdr:cNvPr id="23" name="フローチャート: 処理 22">
          <a:extLst>
            <a:ext uri="{FF2B5EF4-FFF2-40B4-BE49-F238E27FC236}">
              <a16:creationId xmlns:a16="http://schemas.microsoft.com/office/drawing/2014/main" id="{37F4BB01-F35D-4AA8-9053-3F435DDBBF58}"/>
            </a:ext>
          </a:extLst>
        </xdr:cNvPr>
        <xdr:cNvSpPr/>
      </xdr:nvSpPr>
      <xdr:spPr>
        <a:xfrm>
          <a:off x="3615397" y="7367954"/>
          <a:ext cx="259155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213360</xdr:rowOff>
    </xdr:from>
    <xdr:to>
      <xdr:col>7</xdr:col>
      <xdr:colOff>401209</xdr:colOff>
      <xdr:row>2</xdr:row>
      <xdr:rowOff>2362073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A4D7E49-D8F6-4FE8-9FA6-CFB25DEB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273"/>
          <a:ext cx="5118983" cy="2380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6626</xdr:colOff>
      <xdr:row>3</xdr:row>
      <xdr:rowOff>72888</xdr:rowOff>
    </xdr:from>
    <xdr:to>
      <xdr:col>7</xdr:col>
      <xdr:colOff>344557</xdr:colOff>
      <xdr:row>6</xdr:row>
      <xdr:rowOff>371061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8FA77DD-FEC1-2F0D-6A3C-B28E8315DBCC}"/>
            </a:ext>
          </a:extLst>
        </xdr:cNvPr>
        <xdr:cNvSpPr txBox="1"/>
      </xdr:nvSpPr>
      <xdr:spPr>
        <a:xfrm>
          <a:off x="6626" y="2935358"/>
          <a:ext cx="5055705" cy="993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の内部では、日付は、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1900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年１月１日を「１」として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計算され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、１日ずつ増える仕組みで管理しています。この数値のことをシリアル値と呼びます。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数値で管理していることにより、日付の足し算や引き算も可能となります。</a:t>
          </a:r>
        </a:p>
        <a:p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69979</xdr:colOff>
      <xdr:row>1</xdr:row>
      <xdr:rowOff>62203</xdr:rowOff>
    </xdr:from>
    <xdr:to>
      <xdr:col>8</xdr:col>
      <xdr:colOff>311020</xdr:colOff>
      <xdr:row>1</xdr:row>
      <xdr:rowOff>2288431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C7F5D6A-FF4E-49D3-A422-9C751653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79" y="287693"/>
          <a:ext cx="5341776" cy="2226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108857</xdr:colOff>
      <xdr:row>2</xdr:row>
      <xdr:rowOff>38877</xdr:rowOff>
    </xdr:from>
    <xdr:to>
      <xdr:col>8</xdr:col>
      <xdr:colOff>419877</xdr:colOff>
      <xdr:row>6</xdr:row>
      <xdr:rowOff>194387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A379A16-6DE0-0E3C-4E43-F35A83CD4D3B}"/>
            </a:ext>
          </a:extLst>
        </xdr:cNvPr>
        <xdr:cNvSpPr txBox="1"/>
      </xdr:nvSpPr>
      <xdr:spPr>
        <a:xfrm>
          <a:off x="108857" y="2713653"/>
          <a:ext cx="5287347" cy="10574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の時刻は、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24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時間を「１」としてシリアス値を表す。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そのため、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時は、半分の「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0.5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」である。朝の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時は、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時の半分で「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0.25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」である。</a:t>
          </a:r>
        </a:p>
        <a:p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68580</xdr:rowOff>
    </xdr:from>
    <xdr:to>
      <xdr:col>8</xdr:col>
      <xdr:colOff>167640</xdr:colOff>
      <xdr:row>1</xdr:row>
      <xdr:rowOff>2349372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10B13340-A246-429C-A7FA-F7E1C41C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68580"/>
          <a:ext cx="5760720" cy="2524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320040</xdr:colOff>
      <xdr:row>9</xdr:row>
      <xdr:rowOff>38100</xdr:rowOff>
    </xdr:from>
    <xdr:to>
      <xdr:col>7</xdr:col>
      <xdr:colOff>335280</xdr:colOff>
      <xdr:row>14</xdr:row>
      <xdr:rowOff>190500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527D8307-DD90-63E2-CA92-B1DD0AB6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" y="2331720"/>
          <a:ext cx="4541520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487680</xdr:colOff>
      <xdr:row>32</xdr:row>
      <xdr:rowOff>220980</xdr:rowOff>
    </xdr:from>
    <xdr:to>
      <xdr:col>8</xdr:col>
      <xdr:colOff>0</xdr:colOff>
      <xdr:row>45</xdr:row>
      <xdr:rowOff>160020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49C08E0-CBA6-4FEB-B80A-012B254E0E2A}"/>
            </a:ext>
          </a:extLst>
        </xdr:cNvPr>
        <xdr:cNvSpPr txBox="1"/>
      </xdr:nvSpPr>
      <xdr:spPr>
        <a:xfrm>
          <a:off x="487680" y="7772400"/>
          <a:ext cx="4709160" cy="2910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olidFill>
                <a:srgbClr val="FF0000"/>
              </a:solidFill>
            </a:rPr>
            <a:t>◎シリアル値を何時間という数値で計算するには</a:t>
          </a:r>
          <a:endParaRPr kumimoji="1" lang="en-US" altLang="ja-JP" sz="1400">
            <a:solidFill>
              <a:srgbClr val="FF0000"/>
            </a:solidFill>
          </a:endParaRPr>
        </a:p>
        <a:p>
          <a:r>
            <a:rPr kumimoji="1" lang="en-US" altLang="ja-JP" sz="1400">
              <a:solidFill>
                <a:sysClr val="windowText" lastClr="000000"/>
              </a:solidFill>
            </a:rPr>
            <a:t>1</a:t>
          </a:r>
          <a:r>
            <a:rPr kumimoji="1" lang="ja-JP" altLang="en-US" sz="1400">
              <a:solidFill>
                <a:sysClr val="windowText" lastClr="000000"/>
              </a:solidFill>
            </a:rPr>
            <a:t>日＝</a:t>
          </a:r>
          <a:r>
            <a:rPr kumimoji="1" lang="en-US" altLang="ja-JP" sz="1400">
              <a:solidFill>
                <a:sysClr val="windowText" lastClr="000000"/>
              </a:solidFill>
            </a:rPr>
            <a:t>24</a:t>
          </a:r>
          <a:r>
            <a:rPr kumimoji="1" lang="ja-JP" altLang="en-US" sz="1400">
              <a:solidFill>
                <a:sysClr val="windowText" lastClr="000000"/>
              </a:solidFill>
            </a:rPr>
            <a:t>時間⇒</a:t>
          </a:r>
          <a:r>
            <a:rPr kumimoji="1" lang="ja-JP" altLang="en-US" sz="1400">
              <a:solidFill>
                <a:srgbClr val="FFC000"/>
              </a:solidFill>
            </a:rPr>
            <a:t>シリアル値は１</a:t>
          </a:r>
          <a:r>
            <a:rPr kumimoji="1" lang="ja-JP" altLang="en-US" sz="1400">
              <a:solidFill>
                <a:sysClr val="windowText" lastClr="000000"/>
              </a:solidFill>
            </a:rPr>
            <a:t>です。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シリアル値１が、</a:t>
          </a:r>
          <a:r>
            <a:rPr kumimoji="1" lang="en-US" altLang="ja-JP" sz="1400" b="1">
              <a:solidFill>
                <a:sysClr val="windowText" lastClr="000000"/>
              </a:solidFill>
            </a:rPr>
            <a:t>24</a:t>
          </a:r>
          <a:r>
            <a:rPr kumimoji="1" lang="ja-JP" altLang="en-US" sz="1400" b="1">
              <a:solidFill>
                <a:sysClr val="windowText" lastClr="000000"/>
              </a:solidFill>
            </a:rPr>
            <a:t>時間</a:t>
          </a:r>
          <a:r>
            <a:rPr kumimoji="1" lang="ja-JP" altLang="en-US" sz="1400">
              <a:solidFill>
                <a:sysClr val="windowText" lastClr="000000"/>
              </a:solidFill>
            </a:rPr>
            <a:t>であるなら、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シリアル値２は、２</a:t>
          </a:r>
          <a:r>
            <a:rPr kumimoji="1" lang="en-US" altLang="ja-JP" sz="1400">
              <a:solidFill>
                <a:sysClr val="windowText" lastClr="000000"/>
              </a:solidFill>
            </a:rPr>
            <a:t>×24</a:t>
          </a:r>
          <a:r>
            <a:rPr kumimoji="1" lang="ja-JP" altLang="en-US" sz="1400">
              <a:solidFill>
                <a:sysClr val="windowText" lastClr="000000"/>
              </a:solidFill>
            </a:rPr>
            <a:t>＝</a:t>
          </a:r>
          <a:r>
            <a:rPr kumimoji="1" lang="en-US" altLang="ja-JP" sz="1400" b="1">
              <a:solidFill>
                <a:sysClr val="windowText" lastClr="000000"/>
              </a:solidFill>
            </a:rPr>
            <a:t>48</a:t>
          </a:r>
          <a:r>
            <a:rPr kumimoji="1" lang="ja-JP" altLang="en-US" sz="1400" b="1">
              <a:solidFill>
                <a:sysClr val="windowText" lastClr="000000"/>
              </a:solidFill>
            </a:rPr>
            <a:t>時間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では、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９：</a:t>
          </a:r>
          <a:r>
            <a:rPr kumimoji="1" lang="en-US" altLang="ja-JP" sz="1400">
              <a:solidFill>
                <a:sysClr val="windowText" lastClr="000000"/>
              </a:solidFill>
            </a:rPr>
            <a:t>00</a:t>
          </a:r>
          <a:r>
            <a:rPr kumimoji="1" lang="ja-JP" altLang="en-US" sz="1400">
              <a:solidFill>
                <a:sysClr val="windowText" lastClr="000000"/>
              </a:solidFill>
            </a:rPr>
            <a:t>のシリアル値は</a:t>
          </a:r>
          <a:r>
            <a:rPr kumimoji="1" lang="en-US" altLang="ja-JP" sz="1400">
              <a:solidFill>
                <a:sysClr val="windowText" lastClr="000000"/>
              </a:solidFill>
            </a:rPr>
            <a:t>0.375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>
              <a:solidFill>
                <a:sysClr val="windowText" lastClr="000000"/>
              </a:solidFill>
            </a:rPr>
            <a:t>シリアル値</a:t>
          </a:r>
          <a:r>
            <a:rPr kumimoji="1" lang="en-US" altLang="ja-JP" sz="1400">
              <a:solidFill>
                <a:sysClr val="windowText" lastClr="000000"/>
              </a:solidFill>
            </a:rPr>
            <a:t>0.375</a:t>
          </a:r>
          <a:r>
            <a:rPr kumimoji="1" lang="ja-JP" altLang="en-US" sz="1400">
              <a:solidFill>
                <a:sysClr val="windowText" lastClr="000000"/>
              </a:solidFill>
            </a:rPr>
            <a:t>は、</a:t>
          </a:r>
          <a:r>
            <a:rPr kumimoji="1" lang="en-US" altLang="ja-JP" sz="1400">
              <a:solidFill>
                <a:sysClr val="windowText" lastClr="000000"/>
              </a:solidFill>
            </a:rPr>
            <a:t>0.375×24</a:t>
          </a:r>
          <a:r>
            <a:rPr kumimoji="1" lang="ja-JP" altLang="en-US" sz="1400">
              <a:solidFill>
                <a:sysClr val="windowText" lastClr="000000"/>
              </a:solidFill>
            </a:rPr>
            <a:t>＝９時間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になります。</a:t>
          </a:r>
          <a:endParaRPr kumimoji="1" lang="en-US" altLang="ja-JP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25</xdr:row>
      <xdr:rowOff>198120</xdr:rowOff>
    </xdr:from>
    <xdr:to>
      <xdr:col>7</xdr:col>
      <xdr:colOff>548640</xdr:colOff>
      <xdr:row>36</xdr:row>
      <xdr:rowOff>121920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44F528F-5869-F1EF-82C8-9C6A796838C2}"/>
            </a:ext>
          </a:extLst>
        </xdr:cNvPr>
        <xdr:cNvSpPr txBox="1"/>
      </xdr:nvSpPr>
      <xdr:spPr>
        <a:xfrm>
          <a:off x="373380" y="5928360"/>
          <a:ext cx="4709160" cy="2438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olidFill>
                <a:srgbClr val="FF0000"/>
              </a:solidFill>
            </a:rPr>
            <a:t>◎シリアル値を何時間という数値で計算するには</a:t>
          </a:r>
          <a:endParaRPr kumimoji="1" lang="en-US" altLang="ja-JP" sz="1400">
            <a:solidFill>
              <a:srgbClr val="FF0000"/>
            </a:solidFill>
          </a:endParaRPr>
        </a:p>
        <a:p>
          <a:r>
            <a:rPr kumimoji="1" lang="en-US" altLang="ja-JP" sz="1400">
              <a:solidFill>
                <a:sysClr val="windowText" lastClr="000000"/>
              </a:solidFill>
            </a:rPr>
            <a:t>1</a:t>
          </a:r>
          <a:r>
            <a:rPr kumimoji="1" lang="ja-JP" altLang="en-US" sz="1400">
              <a:solidFill>
                <a:sysClr val="windowText" lastClr="000000"/>
              </a:solidFill>
            </a:rPr>
            <a:t>日＝</a:t>
          </a:r>
          <a:r>
            <a:rPr kumimoji="1" lang="en-US" altLang="ja-JP" sz="1400">
              <a:solidFill>
                <a:sysClr val="windowText" lastClr="000000"/>
              </a:solidFill>
            </a:rPr>
            <a:t>24</a:t>
          </a:r>
          <a:r>
            <a:rPr kumimoji="1" lang="ja-JP" altLang="en-US" sz="1400">
              <a:solidFill>
                <a:sysClr val="windowText" lastClr="000000"/>
              </a:solidFill>
            </a:rPr>
            <a:t>時間⇒</a:t>
          </a:r>
          <a:r>
            <a:rPr kumimoji="1" lang="ja-JP" altLang="en-US" sz="1400">
              <a:solidFill>
                <a:srgbClr val="FFC000"/>
              </a:solidFill>
            </a:rPr>
            <a:t>シリアル値は１</a:t>
          </a:r>
          <a:r>
            <a:rPr kumimoji="1" lang="ja-JP" altLang="en-US" sz="1400">
              <a:solidFill>
                <a:sysClr val="windowText" lastClr="000000"/>
              </a:solidFill>
            </a:rPr>
            <a:t>です。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シリアル値１が、</a:t>
          </a:r>
          <a:r>
            <a:rPr kumimoji="1" lang="en-US" altLang="ja-JP" sz="1400" b="1">
              <a:solidFill>
                <a:sysClr val="windowText" lastClr="000000"/>
              </a:solidFill>
            </a:rPr>
            <a:t>24</a:t>
          </a:r>
          <a:r>
            <a:rPr kumimoji="1" lang="ja-JP" altLang="en-US" sz="1400" b="1">
              <a:solidFill>
                <a:sysClr val="windowText" lastClr="000000"/>
              </a:solidFill>
            </a:rPr>
            <a:t>時間</a:t>
          </a:r>
          <a:r>
            <a:rPr kumimoji="1" lang="ja-JP" altLang="en-US" sz="1400">
              <a:solidFill>
                <a:sysClr val="windowText" lastClr="000000"/>
              </a:solidFill>
            </a:rPr>
            <a:t>であるなら、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シリアル値２は、２</a:t>
          </a:r>
          <a:r>
            <a:rPr kumimoji="1" lang="en-US" altLang="ja-JP" sz="1400">
              <a:solidFill>
                <a:sysClr val="windowText" lastClr="000000"/>
              </a:solidFill>
            </a:rPr>
            <a:t>×24</a:t>
          </a:r>
          <a:r>
            <a:rPr kumimoji="1" lang="ja-JP" altLang="en-US" sz="1400">
              <a:solidFill>
                <a:sysClr val="windowText" lastClr="000000"/>
              </a:solidFill>
            </a:rPr>
            <a:t>＝</a:t>
          </a:r>
          <a:r>
            <a:rPr kumimoji="1" lang="en-US" altLang="ja-JP" sz="1400" b="1">
              <a:solidFill>
                <a:sysClr val="windowText" lastClr="000000"/>
              </a:solidFill>
            </a:rPr>
            <a:t>48</a:t>
          </a:r>
          <a:r>
            <a:rPr kumimoji="1" lang="ja-JP" altLang="en-US" sz="1400" b="1">
              <a:solidFill>
                <a:sysClr val="windowText" lastClr="000000"/>
              </a:solidFill>
            </a:rPr>
            <a:t>時間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では、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シリアル値</a:t>
          </a:r>
          <a:r>
            <a:rPr kumimoji="1" lang="en-US" altLang="ja-JP" sz="1400">
              <a:solidFill>
                <a:sysClr val="windowText" lastClr="000000"/>
              </a:solidFill>
            </a:rPr>
            <a:t>1.041667</a:t>
          </a:r>
          <a:r>
            <a:rPr kumimoji="1" lang="ja-JP" altLang="en-US" sz="1400">
              <a:solidFill>
                <a:sysClr val="windowText" lastClr="000000"/>
              </a:solidFill>
            </a:rPr>
            <a:t>は、</a:t>
          </a:r>
          <a:r>
            <a:rPr kumimoji="1" lang="en-US" altLang="ja-JP" sz="1400">
              <a:solidFill>
                <a:sysClr val="windowText" lastClr="000000"/>
              </a:solidFill>
            </a:rPr>
            <a:t>1.041667×24</a:t>
          </a:r>
          <a:r>
            <a:rPr kumimoji="1" lang="ja-JP" altLang="en-US" sz="1400">
              <a:solidFill>
                <a:sysClr val="windowText" lastClr="000000"/>
              </a:solidFill>
            </a:rPr>
            <a:t>＝</a:t>
          </a:r>
          <a:r>
            <a:rPr kumimoji="1" lang="en-US" altLang="ja-JP" sz="1400">
              <a:solidFill>
                <a:sysClr val="windowText" lastClr="000000"/>
              </a:solidFill>
            </a:rPr>
            <a:t>25</a:t>
          </a:r>
          <a:r>
            <a:rPr kumimoji="1" lang="ja-JP" altLang="en-US" sz="1400">
              <a:solidFill>
                <a:sysClr val="windowText" lastClr="000000"/>
              </a:solidFill>
            </a:rPr>
            <a:t>時間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r>
            <a:rPr kumimoji="1" lang="ja-JP" altLang="en-US" sz="1400">
              <a:solidFill>
                <a:sysClr val="windowText" lastClr="000000"/>
              </a:solidFill>
            </a:rPr>
            <a:t>になります。</a:t>
          </a:r>
          <a:endParaRPr kumimoji="1" lang="en-US" altLang="ja-JP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7620</xdr:colOff>
      <xdr:row>11</xdr:row>
      <xdr:rowOff>0</xdr:rowOff>
    </xdr:from>
    <xdr:to>
      <xdr:col>8</xdr:col>
      <xdr:colOff>121920</xdr:colOff>
      <xdr:row>17</xdr:row>
      <xdr:rowOff>167640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8B5168B-D3AF-B059-31C3-A683617B60BA}"/>
            </a:ext>
          </a:extLst>
        </xdr:cNvPr>
        <xdr:cNvSpPr txBox="1"/>
      </xdr:nvSpPr>
      <xdr:spPr>
        <a:xfrm>
          <a:off x="358140" y="2529840"/>
          <a:ext cx="4968240" cy="1539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>
              <a:solidFill>
                <a:srgbClr val="FFC000"/>
              </a:solidFill>
            </a:rPr>
            <a:t>勤務時間合計の</a:t>
          </a:r>
          <a:r>
            <a:rPr kumimoji="1" lang="en-US" altLang="ja-JP" sz="1100" b="1">
              <a:solidFill>
                <a:srgbClr val="FFC000"/>
              </a:solidFill>
            </a:rPr>
            <a:t>25:00</a:t>
          </a:r>
          <a:r>
            <a:rPr kumimoji="1" lang="ja-JP" altLang="en-US" sz="1100" b="1">
              <a:solidFill>
                <a:srgbClr val="FFC000"/>
              </a:solidFill>
            </a:rPr>
            <a:t>を</a:t>
          </a:r>
          <a:r>
            <a:rPr kumimoji="1" lang="en-US" altLang="ja-JP" sz="1100" b="1">
              <a:solidFill>
                <a:srgbClr val="FFC000"/>
              </a:solidFill>
            </a:rPr>
            <a:t>25</a:t>
          </a:r>
          <a:r>
            <a:rPr kumimoji="1" lang="ja-JP" altLang="en-US" sz="1100" b="1">
              <a:solidFill>
                <a:srgbClr val="FFC000"/>
              </a:solidFill>
            </a:rPr>
            <a:t>で計算する手順</a:t>
          </a:r>
          <a:endParaRPr kumimoji="1" lang="en-US" altLang="ja-JP" sz="1100"/>
        </a:p>
        <a:p>
          <a:r>
            <a:rPr kumimoji="1" lang="ja-JP" altLang="en-US" sz="1100"/>
            <a:t>①勤務時間合計に２４を掛ける、</a:t>
          </a:r>
          <a:endParaRPr kumimoji="1" lang="en-US" altLang="ja-JP" sz="1100"/>
        </a:p>
        <a:p>
          <a:r>
            <a:rPr kumimoji="1" lang="ja-JP" altLang="en-US" sz="1100"/>
            <a:t>②セルの書式設定の表示形式を標準にしてシリアル値にする</a:t>
          </a:r>
          <a:endParaRPr kumimoji="1" lang="en-US" altLang="ja-JP" sz="1100"/>
        </a:p>
        <a:p>
          <a:r>
            <a:rPr kumimoji="1" lang="ja-JP" altLang="en-US" sz="1100"/>
            <a:t>　⇒数字のみの時間が表示されます。</a:t>
          </a:r>
          <a:endParaRPr kumimoji="1" lang="en-US" altLang="ja-JP" sz="1100"/>
        </a:p>
        <a:p>
          <a:r>
            <a:rPr kumimoji="1" lang="ja-JP" altLang="en-US" sz="1100"/>
            <a:t>給与のセル</a:t>
          </a:r>
          <a:endParaRPr kumimoji="1" lang="en-US" altLang="ja-JP" sz="1100"/>
        </a:p>
        <a:p>
          <a:r>
            <a:rPr kumimoji="1" lang="ja-JP" altLang="en-US" sz="1100"/>
            <a:t>①セルの書式設定の表示形式を標準にする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4</xdr:row>
      <xdr:rowOff>556260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16459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・「日付」「時刻」の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2022/1/1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00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の表示は、見た目だけの表示で、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での実際の数値はシリアル値という数値で管理されている。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24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時間以上の時間を表示する場合は、ユーザー定義で表示形式を「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[h]:mm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」にする。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・「１：００」など時間表示しているものを、数値</a:t>
          </a:r>
          <a:r>
            <a:rPr lang="ja-JP" altLang="en-US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「１」にしたい場合は、時間表示しているシリアル値に</a:t>
          </a:r>
          <a:r>
            <a:rPr lang="en-US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24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を掛け</a:t>
          </a:r>
          <a:r>
            <a:rPr lang="ja-JP" altLang="en-US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た後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、表示形式を標準にする</a:t>
          </a:r>
          <a:r>
            <a:rPr lang="ja-JP" altLang="en-US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と値として計算できる</a:t>
          </a:r>
          <a:r>
            <a:rPr lang="ja-JP" altLang="ja-JP" sz="1100" b="1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39"/>
  <sheetViews>
    <sheetView tabSelected="1" zoomScale="130" zoomScaleNormal="130" workbookViewId="0">
      <selection activeCell="E2" sqref="E2"/>
    </sheetView>
  </sheetViews>
  <sheetFormatPr defaultRowHeight="18" x14ac:dyDescent="0.45"/>
  <cols>
    <col min="1" max="1" width="3.69921875" customWidth="1"/>
    <col min="10" max="10" width="9.3984375" customWidth="1"/>
    <col min="12" max="12" width="3" customWidth="1"/>
    <col min="14" max="14" width="7.8984375" customWidth="1"/>
    <col min="18" max="18" width="5" customWidth="1"/>
  </cols>
  <sheetData>
    <row r="1" spans="1:12" x14ac:dyDescent="0.45">
      <c r="A1" s="2" t="s">
        <v>0</v>
      </c>
    </row>
    <row r="2" spans="1:12" x14ac:dyDescent="0.45">
      <c r="B2" t="s">
        <v>1</v>
      </c>
    </row>
    <row r="4" spans="1:12" x14ac:dyDescent="0.45">
      <c r="A4" s="2" t="s">
        <v>2</v>
      </c>
    </row>
    <row r="5" spans="1:12" x14ac:dyDescent="0.45">
      <c r="B5" t="s">
        <v>14</v>
      </c>
    </row>
    <row r="7" spans="1:12" x14ac:dyDescent="0.45">
      <c r="A7" s="2" t="s">
        <v>7</v>
      </c>
      <c r="K7" s="5"/>
    </row>
    <row r="8" spans="1:12" x14ac:dyDescent="0.45">
      <c r="A8" s="2">
        <v>1</v>
      </c>
      <c r="B8" t="s">
        <v>15</v>
      </c>
    </row>
    <row r="9" spans="1:12" x14ac:dyDescent="0.45">
      <c r="A9" s="2">
        <v>2</v>
      </c>
      <c r="B9" s="12" t="s">
        <v>16</v>
      </c>
    </row>
    <row r="10" spans="1:12" ht="16.8" customHeight="1" thickBot="1" x14ac:dyDescent="0.5">
      <c r="B10" s="41">
        <v>1</v>
      </c>
    </row>
    <row r="11" spans="1:12" x14ac:dyDescent="0.45">
      <c r="B11" s="31"/>
      <c r="C11" s="32"/>
      <c r="D11" s="32"/>
      <c r="E11" s="32"/>
      <c r="F11" s="32"/>
      <c r="G11" s="32"/>
      <c r="H11" s="32"/>
      <c r="I11" s="32"/>
      <c r="J11" s="32"/>
      <c r="K11" s="32"/>
      <c r="L11" s="33"/>
    </row>
    <row r="12" spans="1:12" x14ac:dyDescent="0.45">
      <c r="B12" s="34"/>
      <c r="C12" s="6"/>
      <c r="D12" s="6"/>
      <c r="E12" s="6"/>
      <c r="F12" s="6"/>
      <c r="G12" s="6"/>
      <c r="H12" s="6"/>
      <c r="I12" s="6"/>
      <c r="J12" s="6"/>
      <c r="K12" s="6"/>
      <c r="L12" s="35"/>
    </row>
    <row r="13" spans="1:12" x14ac:dyDescent="0.45">
      <c r="B13" s="34"/>
      <c r="C13" s="6"/>
      <c r="D13" s="6"/>
      <c r="E13" s="6"/>
      <c r="F13" s="6"/>
      <c r="G13" s="6"/>
      <c r="H13" s="6"/>
      <c r="I13" s="6"/>
      <c r="J13" s="6"/>
      <c r="K13" s="6"/>
      <c r="L13" s="35"/>
    </row>
    <row r="14" spans="1:12" x14ac:dyDescent="0.45">
      <c r="B14" s="34"/>
      <c r="C14" s="6"/>
      <c r="D14" s="6"/>
      <c r="E14" s="6"/>
      <c r="F14" s="6"/>
      <c r="G14" s="6"/>
      <c r="H14" s="6"/>
      <c r="I14" s="6"/>
      <c r="J14" s="6"/>
      <c r="K14" s="6"/>
      <c r="L14" s="35"/>
    </row>
    <row r="15" spans="1:12" x14ac:dyDescent="0.45">
      <c r="B15" s="34"/>
      <c r="C15" s="6"/>
      <c r="D15" s="6"/>
      <c r="E15" s="6"/>
      <c r="F15" s="6"/>
      <c r="G15" s="6"/>
      <c r="H15" s="6"/>
      <c r="I15" s="6"/>
      <c r="J15" s="6"/>
      <c r="K15" s="6"/>
      <c r="L15" s="35"/>
    </row>
    <row r="16" spans="1:12" x14ac:dyDescent="0.45">
      <c r="B16" s="34"/>
      <c r="C16" s="6"/>
      <c r="D16" s="6"/>
      <c r="E16" s="6"/>
      <c r="F16" s="6"/>
      <c r="G16" s="6"/>
      <c r="H16" s="6"/>
      <c r="I16" s="6"/>
      <c r="J16" s="6"/>
      <c r="K16" s="6"/>
      <c r="L16" s="35"/>
    </row>
    <row r="17" spans="1:17" ht="18.600000000000001" thickBot="1" x14ac:dyDescent="0.5"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8"/>
    </row>
    <row r="18" spans="1:17" ht="18" customHeight="1" thickBot="1" x14ac:dyDescent="0.5">
      <c r="B18" s="41">
        <v>2</v>
      </c>
    </row>
    <row r="19" spans="1:17" x14ac:dyDescent="0.45">
      <c r="B19" s="31"/>
      <c r="C19" s="32"/>
      <c r="D19" s="32"/>
      <c r="E19" s="32"/>
      <c r="F19" s="32"/>
      <c r="G19" s="32"/>
      <c r="H19" s="32"/>
      <c r="I19" s="32"/>
      <c r="J19" s="32"/>
      <c r="K19" s="32"/>
      <c r="L19" s="33"/>
    </row>
    <row r="20" spans="1:17" x14ac:dyDescent="0.45">
      <c r="A20" s="2"/>
      <c r="B20" s="39"/>
      <c r="C20" s="6"/>
      <c r="D20" s="6"/>
      <c r="E20" s="6"/>
      <c r="F20" s="6"/>
      <c r="G20" s="6"/>
      <c r="H20" s="6"/>
      <c r="I20" s="6"/>
      <c r="J20" s="6"/>
      <c r="K20" s="6"/>
      <c r="L20" s="35"/>
    </row>
    <row r="21" spans="1:17" x14ac:dyDescent="0.45">
      <c r="A21" s="2"/>
      <c r="B21" s="39"/>
      <c r="C21" s="6"/>
      <c r="D21" s="6"/>
      <c r="E21" s="6"/>
      <c r="F21" s="6"/>
      <c r="G21" s="6"/>
      <c r="H21" s="6"/>
      <c r="I21" s="6"/>
      <c r="J21" s="6"/>
      <c r="K21" s="6"/>
      <c r="L21" s="35"/>
    </row>
    <row r="22" spans="1:17" x14ac:dyDescent="0.45">
      <c r="B22" s="40"/>
      <c r="C22" s="6"/>
      <c r="D22" s="6"/>
      <c r="E22" s="6"/>
      <c r="F22" s="6"/>
      <c r="G22" s="6"/>
      <c r="H22" s="6"/>
      <c r="I22" s="6"/>
      <c r="J22" s="6"/>
      <c r="K22" s="6"/>
      <c r="L22" s="35"/>
    </row>
    <row r="23" spans="1:17" ht="23.4" customHeight="1" x14ac:dyDescent="0.45">
      <c r="B23" s="34"/>
      <c r="C23" s="6"/>
      <c r="D23" s="6"/>
      <c r="E23" s="6"/>
      <c r="F23" s="6"/>
      <c r="G23" s="6"/>
      <c r="H23" s="6"/>
      <c r="I23" s="6"/>
      <c r="J23" s="6"/>
      <c r="K23" s="6"/>
      <c r="L23" s="35"/>
      <c r="M23" s="6"/>
      <c r="N23" s="6"/>
      <c r="O23" s="6"/>
      <c r="P23" s="6"/>
      <c r="Q23" s="6"/>
    </row>
    <row r="24" spans="1:17" ht="23.4" customHeight="1" x14ac:dyDescent="0.45">
      <c r="B24" s="34"/>
      <c r="C24" s="6"/>
      <c r="D24" s="6"/>
      <c r="E24" s="6"/>
      <c r="F24" s="6"/>
      <c r="G24" s="6"/>
      <c r="H24" s="6"/>
      <c r="I24" s="6"/>
      <c r="J24" s="6"/>
      <c r="K24" s="6"/>
      <c r="L24" s="35"/>
      <c r="M24" s="6"/>
      <c r="N24" s="6"/>
      <c r="O24" s="6"/>
      <c r="P24" s="6"/>
      <c r="Q24" s="6"/>
    </row>
    <row r="25" spans="1:17" ht="9.6" customHeight="1" thickBot="1" x14ac:dyDescent="0.5">
      <c r="B25" s="36"/>
      <c r="C25" s="37"/>
      <c r="D25" s="37"/>
      <c r="E25" s="37"/>
      <c r="F25" s="37"/>
      <c r="G25" s="37"/>
      <c r="H25" s="37"/>
      <c r="I25" s="37"/>
      <c r="J25" s="37"/>
      <c r="K25" s="37"/>
      <c r="L25" s="38"/>
    </row>
    <row r="26" spans="1:17" x14ac:dyDescent="0.45">
      <c r="A26" s="2" t="s">
        <v>3</v>
      </c>
      <c r="B26" s="6"/>
      <c r="C26" s="6"/>
      <c r="D26" s="6"/>
      <c r="E26" s="6"/>
      <c r="F26" s="6"/>
      <c r="G26" s="6"/>
      <c r="H26" s="6"/>
      <c r="I26" s="6"/>
    </row>
    <row r="27" spans="1:17" x14ac:dyDescent="0.45">
      <c r="B27" s="13" t="s">
        <v>17</v>
      </c>
    </row>
    <row r="28" spans="1:17" x14ac:dyDescent="0.45">
      <c r="B28" s="12" t="s">
        <v>74</v>
      </c>
    </row>
    <row r="30" spans="1:17" x14ac:dyDescent="0.45">
      <c r="A30" s="2" t="s">
        <v>12</v>
      </c>
    </row>
    <row r="34" spans="1:10" x14ac:dyDescent="0.45">
      <c r="J34" s="6"/>
    </row>
    <row r="35" spans="1:10" x14ac:dyDescent="0.45">
      <c r="J35" s="6"/>
    </row>
    <row r="36" spans="1:10" x14ac:dyDescent="0.45">
      <c r="J36" s="6"/>
    </row>
    <row r="37" spans="1:10" ht="49.8" customHeight="1" x14ac:dyDescent="0.45">
      <c r="J37" s="6"/>
    </row>
    <row r="38" spans="1:10" x14ac:dyDescent="0.45">
      <c r="A38" s="3" t="s">
        <v>8</v>
      </c>
    </row>
    <row r="39" spans="1:10" x14ac:dyDescent="0.45">
      <c r="B39" t="s">
        <v>4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D36"/>
  <sheetViews>
    <sheetView topLeftCell="A4" zoomScale="115" zoomScaleNormal="115" workbookViewId="0">
      <selection activeCell="B12" sqref="B12"/>
    </sheetView>
  </sheetViews>
  <sheetFormatPr defaultRowHeight="18" x14ac:dyDescent="0.45"/>
  <cols>
    <col min="2" max="2" width="9.19921875" bestFit="1" customWidth="1"/>
  </cols>
  <sheetData>
    <row r="1" spans="1:4" x14ac:dyDescent="0.45">
      <c r="A1" t="s">
        <v>18</v>
      </c>
    </row>
    <row r="2" spans="1:4" x14ac:dyDescent="0.45">
      <c r="A2" t="s">
        <v>23</v>
      </c>
    </row>
    <row r="3" spans="1:4" ht="189" customHeight="1" x14ac:dyDescent="0.45"/>
    <row r="5" spans="1:4" x14ac:dyDescent="0.45">
      <c r="B5" s="6"/>
    </row>
    <row r="6" spans="1:4" x14ac:dyDescent="0.45">
      <c r="B6" s="6"/>
    </row>
    <row r="7" spans="1:4" ht="30.6" customHeight="1" x14ac:dyDescent="0.45">
      <c r="B7" s="6"/>
    </row>
    <row r="8" spans="1:4" x14ac:dyDescent="0.45">
      <c r="B8" s="6"/>
    </row>
    <row r="9" spans="1:4" x14ac:dyDescent="0.45">
      <c r="A9" t="s">
        <v>19</v>
      </c>
      <c r="B9" s="6"/>
    </row>
    <row r="10" spans="1:4" x14ac:dyDescent="0.45">
      <c r="B10" s="6"/>
    </row>
    <row r="11" spans="1:4" x14ac:dyDescent="0.45">
      <c r="B11" s="6" t="s">
        <v>20</v>
      </c>
      <c r="D11" t="s">
        <v>21</v>
      </c>
    </row>
    <row r="12" spans="1:4" x14ac:dyDescent="0.45">
      <c r="B12" s="24">
        <v>44562</v>
      </c>
      <c r="C12" t="s">
        <v>22</v>
      </c>
    </row>
    <row r="30" spans="1:2" x14ac:dyDescent="0.45">
      <c r="A30" s="2"/>
    </row>
    <row r="31" spans="1:2" x14ac:dyDescent="0.45">
      <c r="B31" s="2"/>
    </row>
    <row r="36" spans="2:2" x14ac:dyDescent="0.45">
      <c r="B36" s="2"/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D25"/>
  <sheetViews>
    <sheetView zoomScale="98" zoomScaleNormal="98" workbookViewId="0">
      <selection activeCell="J7" sqref="J7"/>
    </sheetView>
  </sheetViews>
  <sheetFormatPr defaultRowHeight="18" x14ac:dyDescent="0.45"/>
  <cols>
    <col min="1" max="1" width="4.3984375" customWidth="1"/>
    <col min="2" max="2" width="4.296875" customWidth="1"/>
    <col min="3" max="3" width="12.796875" customWidth="1"/>
    <col min="4" max="4" width="10.3984375" customWidth="1"/>
  </cols>
  <sheetData>
    <row r="1" spans="1:4" x14ac:dyDescent="0.45">
      <c r="A1" t="s">
        <v>24</v>
      </c>
    </row>
    <row r="2" spans="1:4" ht="192.6" customHeight="1" x14ac:dyDescent="0.45"/>
    <row r="3" spans="1:4" x14ac:dyDescent="0.45">
      <c r="B3" s="3"/>
    </row>
    <row r="4" spans="1:4" x14ac:dyDescent="0.45">
      <c r="D4" s="11"/>
    </row>
    <row r="9" spans="1:4" x14ac:dyDescent="0.45">
      <c r="C9" s="44" t="s">
        <v>60</v>
      </c>
      <c r="D9" s="44" t="s">
        <v>59</v>
      </c>
    </row>
    <row r="10" spans="1:4" x14ac:dyDescent="0.45">
      <c r="C10" s="24">
        <v>0.375</v>
      </c>
    </row>
    <row r="23" spans="1:3" x14ac:dyDescent="0.45">
      <c r="A23" s="2"/>
    </row>
    <row r="24" spans="1:3" x14ac:dyDescent="0.45">
      <c r="C24" s="8"/>
    </row>
    <row r="25" spans="1:3" x14ac:dyDescent="0.45">
      <c r="C25" s="8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A1:J16"/>
  <sheetViews>
    <sheetView zoomScaleNormal="100" workbookViewId="0">
      <selection activeCell="E7" sqref="E7"/>
    </sheetView>
  </sheetViews>
  <sheetFormatPr defaultRowHeight="18" x14ac:dyDescent="0.45"/>
  <cols>
    <col min="1" max="1" width="7" customWidth="1"/>
    <col min="2" max="2" width="8" customWidth="1"/>
    <col min="3" max="3" width="10.296875" customWidth="1"/>
    <col min="4" max="4" width="10.3984375" customWidth="1"/>
    <col min="5" max="5" width="13.19921875" customWidth="1"/>
    <col min="6" max="6" width="10.19921875" bestFit="1" customWidth="1"/>
  </cols>
  <sheetData>
    <row r="1" spans="1:10" ht="19.2" customHeight="1" x14ac:dyDescent="0.45"/>
    <row r="2" spans="1:10" ht="199.2" customHeight="1" x14ac:dyDescent="0.45"/>
    <row r="3" spans="1:10" x14ac:dyDescent="0.45">
      <c r="B3" s="15" t="s">
        <v>25</v>
      </c>
      <c r="C3" s="15" t="s">
        <v>26</v>
      </c>
      <c r="D3" s="15" t="s">
        <v>27</v>
      </c>
      <c r="E3" s="15" t="s">
        <v>28</v>
      </c>
      <c r="F3" s="1"/>
    </row>
    <row r="4" spans="1:10" x14ac:dyDescent="0.45">
      <c r="B4" s="7" t="s">
        <v>29</v>
      </c>
      <c r="C4" s="14">
        <v>44689</v>
      </c>
      <c r="D4" s="14">
        <v>44691</v>
      </c>
      <c r="E4" s="7">
        <f>D4-C4+1</f>
        <v>3</v>
      </c>
    </row>
    <row r="8" spans="1:10" x14ac:dyDescent="0.45">
      <c r="A8" t="s">
        <v>66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  <c r="G8" t="s">
        <v>72</v>
      </c>
      <c r="H8" s="44" t="s">
        <v>61</v>
      </c>
      <c r="I8" s="44" t="s">
        <v>62</v>
      </c>
      <c r="J8" s="44" t="s">
        <v>63</v>
      </c>
    </row>
    <row r="9" spans="1:10" x14ac:dyDescent="0.45">
      <c r="H9" s="43" t="s">
        <v>64</v>
      </c>
      <c r="I9" s="43"/>
      <c r="J9" s="43" t="s">
        <v>65</v>
      </c>
    </row>
    <row r="14" spans="1:10" x14ac:dyDescent="0.45">
      <c r="B14" s="2"/>
    </row>
    <row r="15" spans="1:10" s="8" customFormat="1" x14ac:dyDescent="0.45"/>
    <row r="16" spans="1:10" s="8" customFormat="1" x14ac:dyDescent="0.45"/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dimension ref="A1:N32"/>
  <sheetViews>
    <sheetView topLeftCell="A25" workbookViewId="0">
      <selection activeCell="K38" sqref="K38"/>
    </sheetView>
  </sheetViews>
  <sheetFormatPr defaultRowHeight="18" x14ac:dyDescent="0.45"/>
  <cols>
    <col min="1" max="1" width="6.59765625" customWidth="1"/>
  </cols>
  <sheetData>
    <row r="1" spans="1:5" ht="23.4" customHeight="1" x14ac:dyDescent="0.45">
      <c r="A1" s="9" t="s">
        <v>44</v>
      </c>
      <c r="B1" s="10" t="s">
        <v>45</v>
      </c>
    </row>
    <row r="2" spans="1:5" ht="31.2" customHeight="1" x14ac:dyDescent="0.45">
      <c r="E2" s="45" t="s">
        <v>49</v>
      </c>
    </row>
    <row r="3" spans="1:5" x14ac:dyDescent="0.45">
      <c r="B3" s="15" t="s">
        <v>25</v>
      </c>
      <c r="C3" s="15" t="s">
        <v>30</v>
      </c>
      <c r="D3" s="15" t="s">
        <v>31</v>
      </c>
      <c r="E3" s="42" t="s">
        <v>32</v>
      </c>
    </row>
    <row r="4" spans="1:5" x14ac:dyDescent="0.45">
      <c r="B4" s="7" t="s">
        <v>29</v>
      </c>
      <c r="C4" s="16">
        <v>0.375</v>
      </c>
      <c r="D4" s="16">
        <v>0.75</v>
      </c>
      <c r="E4" s="16">
        <f>D4-C4</f>
        <v>0.375</v>
      </c>
    </row>
    <row r="5" spans="1:5" x14ac:dyDescent="0.45">
      <c r="B5" s="7" t="s">
        <v>33</v>
      </c>
      <c r="C5" s="16">
        <v>0.375</v>
      </c>
      <c r="D5" s="16">
        <v>0.70833333333333337</v>
      </c>
      <c r="E5" s="16">
        <f t="shared" ref="E5:E6" si="0">D5-C5</f>
        <v>0.33333333333333337</v>
      </c>
    </row>
    <row r="6" spans="1:5" x14ac:dyDescent="0.45">
      <c r="B6" s="7" t="s">
        <v>34</v>
      </c>
      <c r="C6" s="16">
        <v>0.45833333333333331</v>
      </c>
      <c r="D6" s="16">
        <v>0.79166666666666663</v>
      </c>
      <c r="E6" s="16">
        <f t="shared" si="0"/>
        <v>0.33333333333333331</v>
      </c>
    </row>
    <row r="7" spans="1:5" x14ac:dyDescent="0.45">
      <c r="B7" s="17" t="s">
        <v>35</v>
      </c>
      <c r="C7" s="18"/>
      <c r="D7" s="18"/>
      <c r="E7" s="48">
        <f>SUM(E4:E6)</f>
        <v>1.0416666666666667</v>
      </c>
    </row>
    <row r="8" spans="1:5" x14ac:dyDescent="0.45">
      <c r="B8" s="6"/>
    </row>
    <row r="9" spans="1:5" x14ac:dyDescent="0.45">
      <c r="B9" s="6"/>
    </row>
    <row r="10" spans="1:5" x14ac:dyDescent="0.45">
      <c r="B10" s="6"/>
    </row>
    <row r="12" spans="1:5" x14ac:dyDescent="0.45">
      <c r="A12" s="2"/>
      <c r="B12" s="2"/>
    </row>
    <row r="17" spans="2:14" x14ac:dyDescent="0.45">
      <c r="B17" s="29" t="s">
        <v>48</v>
      </c>
      <c r="E17" t="s">
        <v>55</v>
      </c>
    </row>
    <row r="18" spans="2:14" x14ac:dyDescent="0.45">
      <c r="B18" s="15" t="s">
        <v>25</v>
      </c>
      <c r="C18" s="15" t="s">
        <v>30</v>
      </c>
      <c r="D18" s="15" t="s">
        <v>31</v>
      </c>
      <c r="E18" s="15" t="s">
        <v>32</v>
      </c>
    </row>
    <row r="19" spans="2:14" x14ac:dyDescent="0.45">
      <c r="B19" s="7" t="s">
        <v>29</v>
      </c>
      <c r="C19" s="16">
        <v>0.375</v>
      </c>
      <c r="D19" s="16">
        <v>0.75</v>
      </c>
      <c r="E19" s="16">
        <f>D19-C19</f>
        <v>0.375</v>
      </c>
    </row>
    <row r="20" spans="2:14" x14ac:dyDescent="0.45">
      <c r="B20" s="7" t="s">
        <v>33</v>
      </c>
      <c r="C20" s="16">
        <v>0.375</v>
      </c>
      <c r="D20" s="16">
        <v>0.70833333333333337</v>
      </c>
      <c r="E20" s="16">
        <f>D20-C20</f>
        <v>0.33333333333333337</v>
      </c>
    </row>
    <row r="21" spans="2:14" x14ac:dyDescent="0.45">
      <c r="B21" s="7" t="s">
        <v>34</v>
      </c>
      <c r="C21" s="16">
        <v>0.45833333333333331</v>
      </c>
      <c r="D21" s="16">
        <v>0.79166666666666663</v>
      </c>
      <c r="E21" s="16">
        <f>D21-C21</f>
        <v>0.33333333333333331</v>
      </c>
    </row>
    <row r="22" spans="2:14" x14ac:dyDescent="0.45">
      <c r="B22" s="17" t="s">
        <v>35</v>
      </c>
      <c r="C22" s="18"/>
      <c r="D22" s="18"/>
      <c r="E22" s="20">
        <f>SUM(E19:E21)</f>
        <v>1.0416666666666667</v>
      </c>
    </row>
    <row r="27" spans="2:14" x14ac:dyDescent="0.45">
      <c r="B27" t="s">
        <v>54</v>
      </c>
      <c r="E27" t="s">
        <v>73</v>
      </c>
    </row>
    <row r="28" spans="2:14" x14ac:dyDescent="0.45">
      <c r="B28" s="15" t="s">
        <v>25</v>
      </c>
      <c r="C28" s="15" t="s">
        <v>30</v>
      </c>
      <c r="D28" s="15" t="s">
        <v>31</v>
      </c>
      <c r="E28" s="15" t="s">
        <v>32</v>
      </c>
      <c r="J28" s="15" t="s">
        <v>25</v>
      </c>
      <c r="K28" s="15" t="s">
        <v>30</v>
      </c>
      <c r="L28" s="15" t="s">
        <v>31</v>
      </c>
      <c r="M28" s="15" t="s">
        <v>32</v>
      </c>
    </row>
    <row r="29" spans="2:14" x14ac:dyDescent="0.45">
      <c r="B29" s="7" t="s">
        <v>29</v>
      </c>
      <c r="C29" s="16">
        <v>0.375</v>
      </c>
      <c r="D29" s="16">
        <v>0.75</v>
      </c>
      <c r="E29" s="46">
        <f>(D29-C29)*24</f>
        <v>9</v>
      </c>
      <c r="F29" t="s">
        <v>51</v>
      </c>
      <c r="J29" s="7" t="s">
        <v>29</v>
      </c>
      <c r="K29" s="16">
        <v>0.375</v>
      </c>
      <c r="L29" s="16">
        <v>0.75</v>
      </c>
      <c r="M29" s="46">
        <f>(L29-K29)*24</f>
        <v>9</v>
      </c>
      <c r="N29" s="47"/>
    </row>
    <row r="30" spans="2:14" x14ac:dyDescent="0.45">
      <c r="B30" s="7" t="s">
        <v>33</v>
      </c>
      <c r="C30" s="16">
        <v>0.375</v>
      </c>
      <c r="D30" s="16">
        <v>0.70833333333333337</v>
      </c>
      <c r="E30" s="46">
        <f>(D30-C30)*24</f>
        <v>8</v>
      </c>
      <c r="F30" t="s">
        <v>51</v>
      </c>
      <c r="J30" s="7" t="s">
        <v>33</v>
      </c>
      <c r="K30" s="16">
        <v>0.375</v>
      </c>
      <c r="L30" s="16">
        <v>0.70833333333333337</v>
      </c>
      <c r="M30" s="46">
        <f t="shared" ref="M30:M31" si="1">(L30-K30)*24</f>
        <v>8</v>
      </c>
      <c r="N30" s="47"/>
    </row>
    <row r="31" spans="2:14" x14ac:dyDescent="0.45">
      <c r="B31" s="7" t="s">
        <v>34</v>
      </c>
      <c r="C31" s="16">
        <v>0.45833333333333331</v>
      </c>
      <c r="D31" s="16">
        <v>0.79166666666666663</v>
      </c>
      <c r="E31" s="46">
        <f>(D31-C31)*24</f>
        <v>8</v>
      </c>
      <c r="F31" t="s">
        <v>51</v>
      </c>
      <c r="J31" s="7" t="s">
        <v>34</v>
      </c>
      <c r="K31" s="16">
        <v>0.45833333333333331</v>
      </c>
      <c r="L31" s="16">
        <v>0.79166666666666663</v>
      </c>
      <c r="M31" s="46">
        <f t="shared" si="1"/>
        <v>8</v>
      </c>
      <c r="N31" s="47"/>
    </row>
    <row r="32" spans="2:14" x14ac:dyDescent="0.45">
      <c r="B32" s="17" t="s">
        <v>35</v>
      </c>
      <c r="C32" s="18"/>
      <c r="D32" s="18"/>
      <c r="E32" s="22">
        <f>SUM(E29:E31)</f>
        <v>25</v>
      </c>
      <c r="J32" s="17" t="s">
        <v>35</v>
      </c>
      <c r="K32" s="18"/>
      <c r="L32" s="18"/>
      <c r="M32" s="22">
        <f>SUM(M29:M31)</f>
        <v>25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EE090-0FF0-4CCA-9910-EDE0809C7E58}">
  <dimension ref="A1:F57"/>
  <sheetViews>
    <sheetView topLeftCell="A13" workbookViewId="0">
      <selection activeCell="B25" sqref="B25"/>
    </sheetView>
  </sheetViews>
  <sheetFormatPr defaultRowHeight="18" x14ac:dyDescent="0.45"/>
  <cols>
    <col min="1" max="1" width="4.59765625" customWidth="1"/>
    <col min="3" max="3" width="10.8984375" customWidth="1"/>
  </cols>
  <sheetData>
    <row r="1" spans="2:6" x14ac:dyDescent="0.45">
      <c r="B1" t="s">
        <v>57</v>
      </c>
    </row>
    <row r="2" spans="2:6" x14ac:dyDescent="0.45">
      <c r="B2" t="s">
        <v>58</v>
      </c>
    </row>
    <row r="3" spans="2:6" x14ac:dyDescent="0.45">
      <c r="B3" s="15" t="s">
        <v>25</v>
      </c>
      <c r="C3" s="15" t="s">
        <v>30</v>
      </c>
      <c r="D3" s="15" t="s">
        <v>31</v>
      </c>
      <c r="E3" s="15" t="s">
        <v>32</v>
      </c>
    </row>
    <row r="4" spans="2:6" x14ac:dyDescent="0.45">
      <c r="B4" s="7" t="s">
        <v>29</v>
      </c>
      <c r="C4" s="16">
        <v>0.375</v>
      </c>
      <c r="D4" s="16">
        <v>0.75</v>
      </c>
      <c r="E4" s="19">
        <f>D4-C4</f>
        <v>0.375</v>
      </c>
      <c r="F4" s="24"/>
    </row>
    <row r="5" spans="2:6" x14ac:dyDescent="0.45">
      <c r="B5" s="7" t="s">
        <v>33</v>
      </c>
      <c r="C5" s="16">
        <v>0.375</v>
      </c>
      <c r="D5" s="16">
        <v>0.70833333333333337</v>
      </c>
      <c r="E5" s="16">
        <f>D5-C5</f>
        <v>0.33333333333333337</v>
      </c>
    </row>
    <row r="6" spans="2:6" x14ac:dyDescent="0.45">
      <c r="B6" s="7" t="s">
        <v>34</v>
      </c>
      <c r="C6" s="16">
        <v>0.45833333333333331</v>
      </c>
      <c r="D6" s="16">
        <v>0.79166666666666663</v>
      </c>
      <c r="E6" s="16">
        <f>D6-C6</f>
        <v>0.33333333333333331</v>
      </c>
    </row>
    <row r="7" spans="2:6" x14ac:dyDescent="0.45">
      <c r="B7" s="17" t="s">
        <v>35</v>
      </c>
      <c r="C7" s="20"/>
      <c r="D7" s="20"/>
      <c r="E7" s="22">
        <f>SUM(E4:E6)*24</f>
        <v>25</v>
      </c>
    </row>
    <row r="8" spans="2:6" x14ac:dyDescent="0.45">
      <c r="E8" s="23"/>
    </row>
    <row r="9" spans="2:6" ht="18.600000000000001" thickBot="1" x14ac:dyDescent="0.5">
      <c r="B9" t="s">
        <v>36</v>
      </c>
      <c r="C9">
        <v>1000</v>
      </c>
    </row>
    <row r="10" spans="2:6" ht="18.600000000000001" thickBot="1" x14ac:dyDescent="0.5">
      <c r="B10" t="s">
        <v>46</v>
      </c>
      <c r="C10" s="27">
        <f>E7*C9</f>
        <v>25000</v>
      </c>
      <c r="D10" s="30" t="s">
        <v>47</v>
      </c>
      <c r="E10" s="21"/>
    </row>
    <row r="11" spans="2:6" x14ac:dyDescent="0.45">
      <c r="C11" s="21"/>
    </row>
    <row r="12" spans="2:6" x14ac:dyDescent="0.45">
      <c r="C12" s="21"/>
    </row>
    <row r="13" spans="2:6" x14ac:dyDescent="0.45">
      <c r="C13" s="21"/>
    </row>
    <row r="14" spans="2:6" x14ac:dyDescent="0.45">
      <c r="C14" s="21"/>
    </row>
    <row r="15" spans="2:6" x14ac:dyDescent="0.45">
      <c r="C15" s="21"/>
    </row>
    <row r="16" spans="2:6" x14ac:dyDescent="0.45">
      <c r="C16" s="21"/>
    </row>
    <row r="17" spans="1:5" x14ac:dyDescent="0.45">
      <c r="C17" s="21"/>
    </row>
    <row r="18" spans="1:5" x14ac:dyDescent="0.45">
      <c r="C18" s="21"/>
    </row>
    <row r="19" spans="1:5" x14ac:dyDescent="0.45">
      <c r="A19" t="s">
        <v>42</v>
      </c>
      <c r="C19" s="21"/>
    </row>
    <row r="20" spans="1:5" x14ac:dyDescent="0.45">
      <c r="C20" s="21"/>
    </row>
    <row r="21" spans="1:5" x14ac:dyDescent="0.45">
      <c r="B21" s="26" t="s">
        <v>37</v>
      </c>
      <c r="C21" t="s">
        <v>38</v>
      </c>
      <c r="D21" s="21">
        <v>1.0416666666666667</v>
      </c>
      <c r="E21" t="s">
        <v>40</v>
      </c>
    </row>
    <row r="22" spans="1:5" x14ac:dyDescent="0.45">
      <c r="B22" s="25" t="s">
        <v>39</v>
      </c>
      <c r="C22" t="s">
        <v>21</v>
      </c>
      <c r="D22" s="24">
        <v>1.0416666666666667</v>
      </c>
      <c r="E22" s="28" t="s">
        <v>41</v>
      </c>
    </row>
    <row r="24" spans="1:5" x14ac:dyDescent="0.45">
      <c r="B24" s="29" t="s">
        <v>13</v>
      </c>
    </row>
    <row r="25" spans="1:5" x14ac:dyDescent="0.45">
      <c r="B25" t="s">
        <v>43</v>
      </c>
    </row>
    <row r="38" spans="2:6" x14ac:dyDescent="0.45">
      <c r="B38" t="s">
        <v>50</v>
      </c>
    </row>
    <row r="39" spans="2:6" x14ac:dyDescent="0.45">
      <c r="B39" s="15" t="s">
        <v>25</v>
      </c>
      <c r="C39" s="15" t="s">
        <v>30</v>
      </c>
      <c r="D39" s="15" t="s">
        <v>31</v>
      </c>
      <c r="E39" s="15" t="s">
        <v>32</v>
      </c>
    </row>
    <row r="40" spans="2:6" x14ac:dyDescent="0.45">
      <c r="B40" s="7" t="s">
        <v>29</v>
      </c>
      <c r="C40" s="16">
        <v>0.375</v>
      </c>
      <c r="D40" s="16">
        <v>0.75</v>
      </c>
      <c r="E40" s="19">
        <f>D40-C40</f>
        <v>0.375</v>
      </c>
    </row>
    <row r="41" spans="2:6" x14ac:dyDescent="0.45">
      <c r="B41" s="7" t="s">
        <v>33</v>
      </c>
      <c r="C41" s="16">
        <v>0.375</v>
      </c>
      <c r="D41" s="16">
        <v>0.70833333333333337</v>
      </c>
      <c r="E41" s="16">
        <f>D41-C41</f>
        <v>0.33333333333333337</v>
      </c>
    </row>
    <row r="42" spans="2:6" x14ac:dyDescent="0.45">
      <c r="B42" s="7" t="s">
        <v>34</v>
      </c>
      <c r="C42" s="16">
        <v>0.45833333333333331</v>
      </c>
      <c r="D42" s="16">
        <v>0.79166666666666663</v>
      </c>
      <c r="E42" s="16">
        <f>D42-C42</f>
        <v>0.33333333333333331</v>
      </c>
    </row>
    <row r="43" spans="2:6" x14ac:dyDescent="0.45">
      <c r="B43" s="17" t="s">
        <v>35</v>
      </c>
      <c r="C43" s="20"/>
      <c r="D43" s="20"/>
      <c r="E43" s="22">
        <f>SUM(E40:E42)*24</f>
        <v>25</v>
      </c>
      <c r="F43" t="s">
        <v>51</v>
      </c>
    </row>
    <row r="45" spans="2:6" ht="18.600000000000001" thickBot="1" x14ac:dyDescent="0.5">
      <c r="B45" t="s">
        <v>36</v>
      </c>
      <c r="C45">
        <v>1000</v>
      </c>
    </row>
    <row r="46" spans="2:6" ht="18.600000000000001" thickBot="1" x14ac:dyDescent="0.5">
      <c r="B46" t="s">
        <v>46</v>
      </c>
      <c r="C46" s="27">
        <f>E43*C45</f>
        <v>25000</v>
      </c>
      <c r="D46" s="30" t="s">
        <v>47</v>
      </c>
      <c r="E46" s="21"/>
    </row>
    <row r="49" spans="2:6" x14ac:dyDescent="0.45">
      <c r="B49" t="s">
        <v>52</v>
      </c>
    </row>
    <row r="50" spans="2:6" x14ac:dyDescent="0.45">
      <c r="B50" s="15" t="s">
        <v>25</v>
      </c>
      <c r="C50" s="15" t="s">
        <v>30</v>
      </c>
      <c r="D50" s="15" t="s">
        <v>31</v>
      </c>
      <c r="E50" s="15" t="s">
        <v>32</v>
      </c>
    </row>
    <row r="51" spans="2:6" x14ac:dyDescent="0.45">
      <c r="B51" s="7" t="s">
        <v>29</v>
      </c>
      <c r="C51" s="16">
        <v>0.375</v>
      </c>
      <c r="D51" s="16">
        <v>0.75</v>
      </c>
      <c r="E51" s="46">
        <f>(D51-C51)*24</f>
        <v>9</v>
      </c>
      <c r="F51" t="s">
        <v>51</v>
      </c>
    </row>
    <row r="52" spans="2:6" x14ac:dyDescent="0.45">
      <c r="B52" s="7" t="s">
        <v>33</v>
      </c>
      <c r="C52" s="16">
        <v>0.375</v>
      </c>
      <c r="D52" s="16">
        <v>0.70833333333333337</v>
      </c>
      <c r="E52" s="46">
        <f>(D52-C52)*24</f>
        <v>8</v>
      </c>
      <c r="F52" t="s">
        <v>51</v>
      </c>
    </row>
    <row r="53" spans="2:6" x14ac:dyDescent="0.45">
      <c r="B53" s="7" t="s">
        <v>34</v>
      </c>
      <c r="C53" s="16">
        <v>0.45833333333333331</v>
      </c>
      <c r="D53" s="16">
        <v>0.79166666666666663</v>
      </c>
      <c r="E53" s="46">
        <f>(D53-C53)*24</f>
        <v>8</v>
      </c>
      <c r="F53" t="s">
        <v>51</v>
      </c>
    </row>
    <row r="54" spans="2:6" x14ac:dyDescent="0.45">
      <c r="B54" s="17" t="s">
        <v>35</v>
      </c>
      <c r="C54" s="20"/>
      <c r="D54" s="20"/>
      <c r="E54" s="22">
        <f>SUM(E51:E53)</f>
        <v>25</v>
      </c>
      <c r="F54" t="s">
        <v>53</v>
      </c>
    </row>
    <row r="56" spans="2:6" ht="18.600000000000001" thickBot="1" x14ac:dyDescent="0.5">
      <c r="B56" t="s">
        <v>36</v>
      </c>
      <c r="C56">
        <v>1000</v>
      </c>
    </row>
    <row r="57" spans="2:6" ht="18.600000000000001" thickBot="1" x14ac:dyDescent="0.5">
      <c r="B57" t="s">
        <v>46</v>
      </c>
      <c r="C57" s="27">
        <f>E54*C56</f>
        <v>25000</v>
      </c>
      <c r="D57" s="30" t="s">
        <v>47</v>
      </c>
      <c r="E57" s="21"/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2:B16"/>
  <sheetViews>
    <sheetView showGridLines="0" zoomScale="130" zoomScaleNormal="130" workbookViewId="0">
      <selection activeCell="J6" sqref="J6"/>
    </sheetView>
  </sheetViews>
  <sheetFormatPr defaultRowHeight="18" x14ac:dyDescent="0.45"/>
  <sheetData>
    <row r="2" spans="1:2" ht="33" customHeight="1" x14ac:dyDescent="0.45"/>
    <row r="5" spans="1:2" ht="43.8" customHeight="1" x14ac:dyDescent="0.45"/>
    <row r="6" spans="1:2" ht="35.4" customHeight="1" x14ac:dyDescent="0.45"/>
    <row r="7" spans="1:2" x14ac:dyDescent="0.45">
      <c r="A7" s="3" t="s">
        <v>9</v>
      </c>
    </row>
    <row r="8" spans="1:2" x14ac:dyDescent="0.45">
      <c r="A8" s="4"/>
      <c r="B8" t="s">
        <v>4</v>
      </c>
    </row>
    <row r="9" spans="1:2" x14ac:dyDescent="0.45">
      <c r="B9" s="4" t="s">
        <v>5</v>
      </c>
    </row>
    <row r="10" spans="1:2" x14ac:dyDescent="0.45">
      <c r="A10" s="4"/>
    </row>
    <row r="11" spans="1:2" x14ac:dyDescent="0.45">
      <c r="A11" s="3" t="s">
        <v>10</v>
      </c>
    </row>
    <row r="12" spans="1:2" x14ac:dyDescent="0.45">
      <c r="B12" t="s">
        <v>4</v>
      </c>
    </row>
    <row r="13" spans="1:2" x14ac:dyDescent="0.45">
      <c r="B13" t="s">
        <v>56</v>
      </c>
    </row>
    <row r="15" spans="1:2" x14ac:dyDescent="0.45">
      <c r="A15" s="3" t="s">
        <v>11</v>
      </c>
    </row>
    <row r="16" spans="1:2" x14ac:dyDescent="0.45">
      <c r="A16" s="4" t="s">
        <v>6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3E82B-4CB3-4C79-96C6-70872C8D4D85}">
  <dimension ref="A1"/>
  <sheetViews>
    <sheetView workbookViewId="0">
      <selection activeCell="A43" sqref="A43"/>
    </sheetView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</vt:i4>
      </vt:variant>
    </vt:vector>
  </HeadingPairs>
  <TitlesOfParts>
    <vt:vector size="9" baseType="lpstr">
      <vt:lpstr>目次</vt:lpstr>
      <vt:lpstr>【１】-1</vt:lpstr>
      <vt:lpstr>【１】-２</vt:lpstr>
      <vt:lpstr>【２】-２</vt:lpstr>
      <vt:lpstr>【２】-３</vt:lpstr>
      <vt:lpstr>【２】-４</vt:lpstr>
      <vt:lpstr>まとめ</vt:lpstr>
      <vt:lpstr>Sheet1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2022-08-09T07:28:41Z</dcterms:modified>
</cp:coreProperties>
</file>