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3FF13806-041C-46F2-80CF-B1904EC7EC68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１（AVERAGE）" sheetId="37" r:id="rId1"/>
    <sheet name="成果物１（AVERAGE）" sheetId="38" r:id="rId2"/>
    <sheet name="練習用２（HARMEAN）" sheetId="11" r:id="rId3"/>
    <sheet name="成果物２（HARMEAN）" sheetId="28" r:id="rId4"/>
    <sheet name="練習用３（GEOMEAN）" sheetId="29" r:id="rId5"/>
    <sheet name="成果物３（GEOMEAN）" sheetId="30" r:id="rId6"/>
    <sheet name="練習用４（SUMPRODUCT）" sheetId="31" r:id="rId7"/>
    <sheet name="成果物４（SUMPRODUCT）" sheetId="32" r:id="rId8"/>
    <sheet name="練習用５（MODE SNGL）" sheetId="33" r:id="rId9"/>
    <sheet name="成果物５（MODE SNGL）" sheetId="35" r:id="rId10"/>
    <sheet name="練習用６（MEDIAN）" sheetId="34" r:id="rId11"/>
    <sheet name="成果物６（MEDIAN）" sheetId="36" r:id="rId12"/>
    <sheet name="Sheet3" sheetId="25" state="hidden" r:id="rId13"/>
    <sheet name="Sheet4" sheetId="26" state="hidden" r:id="rId14"/>
    <sheet name="Sheet2" sheetId="24" state="hidden" r:id="rId15"/>
    <sheet name="ご参考（週の基準）" sheetId="23" state="hidden" r:id="rId16"/>
    <sheet name="Sheet1" sheetId="22" state="hidden" r:id="rId1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35" l="1"/>
  <c r="C6" i="32"/>
  <c r="B4" i="30"/>
  <c r="B5" i="30" s="1"/>
  <c r="B12" i="36"/>
  <c r="C6" i="30"/>
  <c r="D7" i="28"/>
  <c r="D6" i="28"/>
  <c r="D5" i="28"/>
  <c r="D8" i="28" s="1"/>
  <c r="D4" i="28"/>
  <c r="C7" i="38"/>
  <c r="B7" i="38"/>
  <c r="B4" i="29"/>
  <c r="B5" i="29" s="1"/>
  <c r="D7" i="11"/>
  <c r="D6" i="11"/>
  <c r="D5" i="11"/>
  <c r="D4" i="11"/>
</calcChain>
</file>

<file path=xl/sharedStrings.xml><?xml version="1.0" encoding="utf-8"?>
<sst xmlns="http://schemas.openxmlformats.org/spreadsheetml/2006/main" count="218" uniqueCount="119">
  <si>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</si>
  <si>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</si>
  <si>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</si>
  <si>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</si>
  <si>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</si>
  <si>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</si>
  <si>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</si>
  <si>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</si>
  <si>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</si>
  <si>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</si>
  <si>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</si>
  <si>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</si>
  <si>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</si>
  <si>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</si>
  <si>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</si>
  <si>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</si>
  <si>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</si>
  <si>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</si>
  <si>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</si>
  <si>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</si>
  <si>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</si>
  <si>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</si>
  <si>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</si>
  <si>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</si>
  <si>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</si>
  <si>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</si>
  <si>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</si>
  <si>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</si>
  <si>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</si>
  <si>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</si>
  <si>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</si>
  <si>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</si>
  <si>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</si>
  <si>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</si>
  <si>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</si>
  <si>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</si>
  <si>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</si>
  <si>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</si>
  <si>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</si>
  <si>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</si>
  <si>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</si>
  <si>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</si>
  <si>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</si>
  <si>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</si>
  <si>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</si>
  <si>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</si>
  <si>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</si>
  <si>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</si>
  <si>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</si>
  <si>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</si>
  <si>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</si>
  <si>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</si>
  <si>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</si>
  <si>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</si>
  <si>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</si>
  <si>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</si>
  <si>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</si>
  <si>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</si>
  <si>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</si>
  <si>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</si>
  <si>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</si>
  <si>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</si>
  <si>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</si>
  <si>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</si>
  <si>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</si>
  <si>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</si>
  <si>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</si>
  <si>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</si>
  <si>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</si>
  <si>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</si>
  <si>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</si>
  <si>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作業者</t>
    <rPh sb="0" eb="2">
      <t>サギョウ</t>
    </rPh>
    <rPh sb="2" eb="3">
      <t>シャ</t>
    </rPh>
    <phoneticPr fontId="1"/>
  </si>
  <si>
    <t>作業件数</t>
    <rPh sb="0" eb="2">
      <t>サギョウ</t>
    </rPh>
    <rPh sb="2" eb="4">
      <t>ケンスウ</t>
    </rPh>
    <phoneticPr fontId="1"/>
  </si>
  <si>
    <t>田中</t>
    <rPh sb="0" eb="2">
      <t>タナカ</t>
    </rPh>
    <phoneticPr fontId="1"/>
  </si>
  <si>
    <t>石田</t>
    <rPh sb="0" eb="2">
      <t>イシダ</t>
    </rPh>
    <phoneticPr fontId="1"/>
  </si>
  <si>
    <t>石村</t>
    <rPh sb="0" eb="2">
      <t>イシムラ</t>
    </rPh>
    <phoneticPr fontId="1"/>
  </si>
  <si>
    <t>西村</t>
    <rPh sb="0" eb="2">
      <t>ニシムラ</t>
    </rPh>
    <phoneticPr fontId="1"/>
  </si>
  <si>
    <t>平均</t>
    <rPh sb="0" eb="2">
      <t>ヘイキン</t>
    </rPh>
    <phoneticPr fontId="1"/>
  </si>
  <si>
    <t>速さの平均値</t>
    <rPh sb="0" eb="1">
      <t>ハヤ</t>
    </rPh>
    <rPh sb="3" eb="5">
      <t>ヘイキン</t>
    </rPh>
    <rPh sb="5" eb="6">
      <t>チ</t>
    </rPh>
    <phoneticPr fontId="1"/>
  </si>
  <si>
    <t>2020年</t>
    <rPh sb="4" eb="5">
      <t>ネン</t>
    </rPh>
    <phoneticPr fontId="1"/>
  </si>
  <si>
    <t>2021年</t>
    <rPh sb="4" eb="5">
      <t>ネン</t>
    </rPh>
    <phoneticPr fontId="1"/>
  </si>
  <si>
    <t>単価（円）</t>
    <rPh sb="0" eb="2">
      <t>タンカ</t>
    </rPh>
    <rPh sb="3" eb="4">
      <t>エン</t>
    </rPh>
    <phoneticPr fontId="1"/>
  </si>
  <si>
    <t>2019年</t>
    <rPh sb="4" eb="5">
      <t>ネン</t>
    </rPh>
    <phoneticPr fontId="1"/>
  </si>
  <si>
    <t>100ｇ単価</t>
    <rPh sb="4" eb="6">
      <t>タンカ</t>
    </rPh>
    <phoneticPr fontId="1"/>
  </si>
  <si>
    <t>加重平均</t>
    <rPh sb="0" eb="4">
      <t>カジュウヘイキン</t>
    </rPh>
    <phoneticPr fontId="1"/>
  </si>
  <si>
    <t>受験者</t>
    <rPh sb="0" eb="3">
      <t>ジュケンシャ</t>
    </rPh>
    <phoneticPr fontId="1"/>
  </si>
  <si>
    <t>グループA</t>
    <phoneticPr fontId="1"/>
  </si>
  <si>
    <t>グループB</t>
    <phoneticPr fontId="1"/>
  </si>
  <si>
    <t>人数</t>
    <rPh sb="0" eb="2">
      <t>ニンズウ</t>
    </rPh>
    <phoneticPr fontId="1"/>
  </si>
  <si>
    <t>サイズ（CM）</t>
    <phoneticPr fontId="1"/>
  </si>
  <si>
    <t>購入者</t>
    <rPh sb="0" eb="3">
      <t>コウニュウシャ</t>
    </rPh>
    <phoneticPr fontId="1"/>
  </si>
  <si>
    <t>佐藤</t>
    <rPh sb="0" eb="2">
      <t>サトウ</t>
    </rPh>
    <phoneticPr fontId="1"/>
  </si>
  <si>
    <t>山口</t>
    <rPh sb="0" eb="2">
      <t>ヤマグチ</t>
    </rPh>
    <phoneticPr fontId="1"/>
  </si>
  <si>
    <t>斎藤</t>
    <rPh sb="0" eb="2">
      <t>サイトウ</t>
    </rPh>
    <phoneticPr fontId="1"/>
  </si>
  <si>
    <t>中水</t>
    <rPh sb="0" eb="2">
      <t>ナカミズ</t>
    </rPh>
    <phoneticPr fontId="1"/>
  </si>
  <si>
    <t>水元</t>
    <rPh sb="0" eb="2">
      <t>ミズモト</t>
    </rPh>
    <phoneticPr fontId="1"/>
  </si>
  <si>
    <t>高山</t>
    <rPh sb="0" eb="2">
      <t>タカヤマ</t>
    </rPh>
    <phoneticPr fontId="1"/>
  </si>
  <si>
    <t>※発注すべき優先サイズはどのサイズ</t>
    <phoneticPr fontId="1"/>
  </si>
  <si>
    <t>畠山</t>
    <rPh sb="0" eb="2">
      <t>ハタケヤマ</t>
    </rPh>
    <phoneticPr fontId="1"/>
  </si>
  <si>
    <t>井上</t>
    <rPh sb="0" eb="2">
      <t>イノウエ</t>
    </rPh>
    <phoneticPr fontId="1"/>
  </si>
  <si>
    <t>名前</t>
    <rPh sb="0" eb="2">
      <t>ナマエ</t>
    </rPh>
    <phoneticPr fontId="1"/>
  </si>
  <si>
    <t>山田</t>
    <rPh sb="0" eb="2">
      <t>ヤマダ</t>
    </rPh>
    <phoneticPr fontId="1"/>
  </si>
  <si>
    <t>竹元</t>
    <rPh sb="0" eb="1">
      <t>タケ</t>
    </rPh>
    <rPh sb="1" eb="2">
      <t>モト</t>
    </rPh>
    <phoneticPr fontId="1"/>
  </si>
  <si>
    <t>石本</t>
    <rPh sb="0" eb="2">
      <t>イシモト</t>
    </rPh>
    <phoneticPr fontId="1"/>
  </si>
  <si>
    <t>小学５年生、垂直飛び記録</t>
    <rPh sb="0" eb="2">
      <t>ショウガク</t>
    </rPh>
    <rPh sb="3" eb="5">
      <t>ネンセイ</t>
    </rPh>
    <rPh sb="6" eb="9">
      <t>スイチョクト</t>
    </rPh>
    <rPh sb="10" eb="12">
      <t>キロク</t>
    </rPh>
    <phoneticPr fontId="1"/>
  </si>
  <si>
    <t>靴の購入済リストから最頻値を求める</t>
    <rPh sb="0" eb="1">
      <t>クツ</t>
    </rPh>
    <rPh sb="2" eb="4">
      <t>コウニュウ</t>
    </rPh>
    <rPh sb="4" eb="5">
      <t>スミ</t>
    </rPh>
    <rPh sb="10" eb="13">
      <t>サイヒンチ</t>
    </rPh>
    <rPh sb="14" eb="15">
      <t>モト</t>
    </rPh>
    <phoneticPr fontId="1"/>
  </si>
  <si>
    <t>最頻値</t>
    <rPh sb="0" eb="3">
      <t>サイヒンチ</t>
    </rPh>
    <phoneticPr fontId="1"/>
  </si>
  <si>
    <t>中央値</t>
    <rPh sb="0" eb="3">
      <t>チュウオウチ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</si>
  <si>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</si>
  <si>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</si>
  <si>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４月</t>
    <rPh sb="1" eb="2">
      <t>ガツ</t>
    </rPh>
    <phoneticPr fontId="1"/>
  </si>
  <si>
    <t>売上</t>
    <rPh sb="0" eb="2">
      <t>ウリアゲ</t>
    </rPh>
    <phoneticPr fontId="1"/>
  </si>
  <si>
    <t>月の売上平均</t>
    <rPh sb="0" eb="1">
      <t>ゲツ</t>
    </rPh>
    <rPh sb="2" eb="4">
      <t>ウリアゲ</t>
    </rPh>
    <rPh sb="4" eb="6">
      <t>ヘイキン</t>
    </rPh>
    <phoneticPr fontId="1"/>
  </si>
  <si>
    <t>件数</t>
    <rPh sb="0" eb="2">
      <t>ケンスウ</t>
    </rPh>
    <phoneticPr fontId="1"/>
  </si>
  <si>
    <t>作業時間
（分）</t>
    <rPh sb="0" eb="2">
      <t>サギョウ</t>
    </rPh>
    <rPh sb="2" eb="4">
      <t>ジカン</t>
    </rPh>
    <rPh sb="6" eb="7">
      <t>フン</t>
    </rPh>
    <phoneticPr fontId="1"/>
  </si>
  <si>
    <t>１分当たり
の件数</t>
    <rPh sb="1" eb="2">
      <t>フン</t>
    </rPh>
    <rPh sb="2" eb="3">
      <t>ア</t>
    </rPh>
    <rPh sb="7" eb="9">
      <t>ケンスウ</t>
    </rPh>
    <phoneticPr fontId="1"/>
  </si>
  <si>
    <t>豚肉</t>
    <rPh sb="0" eb="2">
      <t>ブタニク</t>
    </rPh>
    <phoneticPr fontId="1"/>
  </si>
  <si>
    <t>垂直飛び
（CM）</t>
    <rPh sb="0" eb="2">
      <t>スイチョク</t>
    </rPh>
    <rPh sb="2" eb="3">
      <t>ト</t>
    </rPh>
    <phoneticPr fontId="1"/>
  </si>
  <si>
    <t>対前年比</t>
    <rPh sb="3" eb="4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</si>
</sst>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$-411]ggge&quot;年&quot;m&quot;月&quot;"/>
    <numFmt numFmtId="177" formatCode="[$-411]ge\.m"/>
    <numFmt numFmtId="178" formatCode="yyyy/mm"/>
    <numFmt numFmtId="179" formatCode="0.0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2"/>
      </left>
      <right style="thick">
        <color theme="2"/>
      </right>
      <top style="thick">
        <color theme="2"/>
      </top>
      <bottom style="thick">
        <color theme="2"/>
      </bottom>
      <diagonal/>
    </border>
    <border>
      <left style="medium">
        <color theme="0"/>
      </left>
      <right style="medium">
        <color theme="0"/>
      </right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9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3" borderId="9" xfId="0" applyFill="1" applyBorder="1">
      <alignment vertical="center"/>
    </xf>
    <xf numFmtId="0" fontId="0" fillId="4" borderId="0" xfId="0" applyFill="1">
      <alignment vertical="center"/>
    </xf>
    <xf numFmtId="0" fontId="0" fillId="5" borderId="10" xfId="0" applyFill="1" applyBorder="1">
      <alignment vertical="center"/>
    </xf>
    <xf numFmtId="0" fontId="0" fillId="2" borderId="0" xfId="0" applyFill="1">
      <alignment vertical="center"/>
    </xf>
    <xf numFmtId="0" fontId="0" fillId="2" borderId="11" xfId="0" applyFill="1" applyBorder="1">
      <alignment vertical="center"/>
    </xf>
    <xf numFmtId="0" fontId="0" fillId="5" borderId="11" xfId="0" applyFill="1" applyBorder="1">
      <alignment vertical="center"/>
    </xf>
    <xf numFmtId="9" fontId="0" fillId="5" borderId="11" xfId="3" applyFont="1" applyFill="1" applyBorder="1">
      <alignment vertical="center"/>
    </xf>
    <xf numFmtId="10" fontId="0" fillId="3" borderId="0" xfId="3" applyNumberFormat="1" applyFont="1" applyFill="1">
      <alignment vertical="center"/>
    </xf>
    <xf numFmtId="0" fontId="0" fillId="2" borderId="1" xfId="0" applyFill="1" applyBorder="1">
      <alignment vertical="center"/>
    </xf>
    <xf numFmtId="179" fontId="0" fillId="3" borderId="1" xfId="0" applyNumberFormat="1" applyFill="1" applyBorder="1">
      <alignment vertical="center"/>
    </xf>
    <xf numFmtId="0" fontId="0" fillId="3" borderId="1" xfId="0" applyFill="1" applyBorder="1">
      <alignment vertical="center"/>
    </xf>
    <xf numFmtId="179" fontId="0" fillId="3" borderId="12" xfId="0" applyNumberFormat="1" applyFill="1" applyBorder="1">
      <alignment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  <xf numFmtId="0" fontId="0" fillId="4" borderId="0" xfId="0" applyFill="1" applyBorder="1">
      <alignment vertical="center"/>
    </xf>
    <xf numFmtId="0" fontId="0" fillId="6" borderId="0" xfId="0" applyFill="1">
      <alignment vertical="center"/>
    </xf>
    <xf numFmtId="0" fontId="0" fillId="6" borderId="9" xfId="0" applyFill="1" applyBorder="1">
      <alignment vertical="center"/>
    </xf>
    <xf numFmtId="0" fontId="0" fillId="3" borderId="9" xfId="0" applyFill="1" applyBorder="1" applyAlignment="1">
      <alignment vertical="center" wrapText="1"/>
    </xf>
    <xf numFmtId="0" fontId="0" fillId="2" borderId="11" xfId="0" applyFill="1" applyBorder="1" applyAlignment="1">
      <alignment vertical="center" wrapText="1"/>
    </xf>
    <xf numFmtId="0" fontId="0" fillId="6" borderId="1" xfId="0" applyFill="1" applyBorder="1">
      <alignment vertical="center"/>
    </xf>
    <xf numFmtId="179" fontId="0" fillId="6" borderId="1" xfId="0" applyNumberFormat="1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6" borderId="12" xfId="0" applyFill="1" applyBorder="1">
      <alignment vertical="center"/>
    </xf>
    <xf numFmtId="9" fontId="0" fillId="0" borderId="0" xfId="3" applyFont="1">
      <alignment vertical="center"/>
    </xf>
    <xf numFmtId="179" fontId="0" fillId="0" borderId="0" xfId="0" applyNumberFormat="1">
      <alignment vertical="center"/>
    </xf>
  </cellXfs>
  <cellStyles count="4">
    <cellStyle name="Excel Built-in Normal" xfId="2" xr:uid="{023FE4FB-5E6F-4BFA-92A4-0D6EF54E75C6}"/>
    <cellStyle name="パーセント" xfId="3" builtinId="5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93E2E-4159-4567-B42F-5E59585798A4}">
  <sheetPr>
    <tabColor theme="5"/>
  </sheetPr>
  <dimension ref="A1:C8"/>
  <sheetViews>
    <sheetView tabSelected="1" zoomScale="85" zoomScaleNormal="85" workbookViewId="0">
      <selection activeCell="C9" sqref="C9"/>
    </sheetView>
  </sheetViews>
  <sheetFormatPr defaultRowHeight="18" x14ac:dyDescent="0.45"/>
  <cols>
    <col min="1" max="1" width="9.3984375" customWidth="1"/>
    <col min="2" max="3" width="8.59765625" customWidth="1"/>
  </cols>
  <sheetData>
    <row r="1" spans="1:3" x14ac:dyDescent="0.45">
      <c r="A1" t="s">
        <v>112</v>
      </c>
    </row>
    <row r="2" spans="1:3" ht="18.600000000000001" thickBot="1" x14ac:dyDescent="0.5"/>
    <row r="3" spans="1:3" ht="19.2" thickTop="1" thickBot="1" x14ac:dyDescent="0.5">
      <c r="A3" s="36" t="s">
        <v>66</v>
      </c>
      <c r="B3" s="36" t="s">
        <v>113</v>
      </c>
      <c r="C3" s="36" t="s">
        <v>111</v>
      </c>
    </row>
    <row r="4" spans="1:3" ht="19.2" thickTop="1" thickBot="1" x14ac:dyDescent="0.5">
      <c r="A4" s="35" t="s">
        <v>110</v>
      </c>
      <c r="B4" s="35">
        <v>10</v>
      </c>
      <c r="C4" s="35">
        <v>1000</v>
      </c>
    </row>
    <row r="5" spans="1:3" ht="19.2" thickTop="1" thickBot="1" x14ac:dyDescent="0.5">
      <c r="A5" s="35" t="s">
        <v>108</v>
      </c>
      <c r="B5" s="35">
        <v>20</v>
      </c>
      <c r="C5" s="35">
        <v>2000</v>
      </c>
    </row>
    <row r="6" spans="1:3" ht="19.2" thickTop="1" thickBot="1" x14ac:dyDescent="0.5">
      <c r="A6" s="35" t="s">
        <v>109</v>
      </c>
      <c r="B6" s="35">
        <v>30</v>
      </c>
      <c r="C6" s="35">
        <v>3000</v>
      </c>
    </row>
    <row r="7" spans="1:3" ht="19.2" thickTop="1" thickBot="1" x14ac:dyDescent="0.5">
      <c r="A7" s="56" t="s">
        <v>77</v>
      </c>
      <c r="B7" s="58"/>
      <c r="C7" s="57"/>
    </row>
    <row r="8" spans="1:3" ht="18.600000000000001" thickTop="1" x14ac:dyDescent="0.45"/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63E6E-C5FD-4541-BFCB-00219101CACA}">
  <sheetPr>
    <tabColor theme="5"/>
  </sheetPr>
  <dimension ref="A1:C8"/>
  <sheetViews>
    <sheetView zoomScale="85" zoomScaleNormal="85" workbookViewId="0">
      <selection activeCell="B7" sqref="B7"/>
    </sheetView>
  </sheetViews>
  <sheetFormatPr defaultRowHeight="18" x14ac:dyDescent="0.45"/>
  <cols>
    <col min="1" max="1" width="9" customWidth="1"/>
    <col min="2" max="2" width="6.19921875" customWidth="1"/>
    <col min="3" max="3" width="11" bestFit="1" customWidth="1"/>
  </cols>
  <sheetData>
    <row r="1" spans="1:3" x14ac:dyDescent="0.45">
      <c r="A1" t="s">
        <v>112</v>
      </c>
    </row>
    <row r="2" spans="1:3" ht="18.600000000000001" thickBot="1" x14ac:dyDescent="0.5"/>
    <row r="3" spans="1:3" ht="19.2" thickTop="1" thickBot="1" x14ac:dyDescent="0.5">
      <c r="A3" s="36" t="s">
        <v>66</v>
      </c>
      <c r="B3" s="36" t="s">
        <v>113</v>
      </c>
      <c r="C3" s="36" t="s">
        <v>111</v>
      </c>
    </row>
    <row r="4" spans="1:3" ht="19.2" thickTop="1" thickBot="1" x14ac:dyDescent="0.5">
      <c r="A4" s="35" t="s">
        <v>110</v>
      </c>
      <c r="B4" s="35">
        <v>10</v>
      </c>
      <c r="C4" s="35">
        <v>1000</v>
      </c>
    </row>
    <row r="5" spans="1:3" ht="19.2" thickTop="1" thickBot="1" x14ac:dyDescent="0.5">
      <c r="A5" s="35" t="s">
        <v>108</v>
      </c>
      <c r="B5" s="35">
        <v>20</v>
      </c>
      <c r="C5" s="35">
        <v>2000</v>
      </c>
    </row>
    <row r="6" spans="1:3" ht="19.2" thickTop="1" thickBot="1" x14ac:dyDescent="0.5">
      <c r="A6" s="35" t="s">
        <v>109</v>
      </c>
      <c r="B6" s="35">
        <v>30</v>
      </c>
      <c r="C6" s="35">
        <v>3000</v>
      </c>
    </row>
    <row r="7" spans="1:3" ht="19.2" thickTop="1" thickBot="1" x14ac:dyDescent="0.5">
      <c r="A7" s="56" t="s">
        <v>77</v>
      </c>
      <c r="B7" s="58">
        <f>AVERAGE(B4:B6)</f>
        <v>20</v>
      </c>
      <c r="C7" s="57">
        <f>AVERAGE(C4:C6)</f>
        <v>2000</v>
      </c>
    </row>
    <row r="8" spans="1:3" ht="18.600000000000001" thickTop="1" x14ac:dyDescent="0.45"/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527D1D-652E-4D62-AE7F-A5A36F57B718}">
  <sheetPr>
    <tabColor theme="5"/>
  </sheetPr>
  <dimension ref="A1:D8"/>
  <sheetViews>
    <sheetView zoomScale="85" zoomScaleNormal="85" workbookViewId="0">
      <selection activeCell="D9" sqref="D9"/>
    </sheetView>
  </sheetViews>
  <sheetFormatPr defaultRowHeight="18" x14ac:dyDescent="0.45"/>
  <cols>
    <col min="1" max="1" width="8" customWidth="1"/>
    <col min="2" max="2" width="8.796875" customWidth="1"/>
    <col min="3" max="3" width="9.296875" customWidth="1"/>
    <col min="4" max="4" width="11.3984375" customWidth="1"/>
  </cols>
  <sheetData>
    <row r="1" spans="1:4" x14ac:dyDescent="0.45">
      <c r="A1" t="s">
        <v>78</v>
      </c>
    </row>
    <row r="2" spans="1:4" ht="18.600000000000001" thickBot="1" x14ac:dyDescent="0.5"/>
    <row r="3" spans="1:4" ht="34.799999999999997" customHeight="1" thickTop="1" thickBot="1" x14ac:dyDescent="0.5">
      <c r="A3" s="36" t="s">
        <v>71</v>
      </c>
      <c r="B3" s="36" t="s">
        <v>72</v>
      </c>
      <c r="C3" s="59" t="s">
        <v>114</v>
      </c>
      <c r="D3" s="59" t="s">
        <v>115</v>
      </c>
    </row>
    <row r="4" spans="1:4" ht="19.2" thickTop="1" thickBot="1" x14ac:dyDescent="0.5">
      <c r="A4" s="35" t="s">
        <v>73</v>
      </c>
      <c r="B4" s="35">
        <v>1000</v>
      </c>
      <c r="C4" s="35">
        <v>80</v>
      </c>
      <c r="D4" s="35">
        <f>B4/C4</f>
        <v>12.5</v>
      </c>
    </row>
    <row r="5" spans="1:4" ht="19.2" thickTop="1" thickBot="1" x14ac:dyDescent="0.5">
      <c r="A5" s="35" t="s">
        <v>74</v>
      </c>
      <c r="B5" s="35">
        <v>1000</v>
      </c>
      <c r="C5" s="35">
        <v>50</v>
      </c>
      <c r="D5" s="35">
        <f t="shared" ref="D5:D7" si="0">B5/C5</f>
        <v>20</v>
      </c>
    </row>
    <row r="6" spans="1:4" ht="19.2" thickTop="1" thickBot="1" x14ac:dyDescent="0.5">
      <c r="A6" s="35" t="s">
        <v>75</v>
      </c>
      <c r="B6" s="35">
        <v>1000</v>
      </c>
      <c r="C6" s="35">
        <v>40</v>
      </c>
      <c r="D6" s="35">
        <f t="shared" si="0"/>
        <v>25</v>
      </c>
    </row>
    <row r="7" spans="1:4" ht="19.2" thickTop="1" thickBot="1" x14ac:dyDescent="0.5">
      <c r="A7" s="35" t="s">
        <v>76</v>
      </c>
      <c r="B7" s="35">
        <v>1000</v>
      </c>
      <c r="C7" s="35">
        <v>100</v>
      </c>
      <c r="D7" s="35">
        <f t="shared" si="0"/>
        <v>10</v>
      </c>
    </row>
    <row r="8" spans="1:4" ht="18.600000000000001" thickTop="1" x14ac:dyDescent="0.45">
      <c r="C8" s="37" t="s">
        <v>77</v>
      </c>
      <c r="D8" s="38"/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73E8B-CA3A-4476-B671-91CF08E2846C}">
  <sheetPr>
    <tabColor theme="5"/>
  </sheetPr>
  <dimension ref="A1:D8"/>
  <sheetViews>
    <sheetView zoomScale="85" zoomScaleNormal="85" workbookViewId="0">
      <selection activeCell="D8" sqref="D8"/>
    </sheetView>
  </sheetViews>
  <sheetFormatPr defaultRowHeight="18" x14ac:dyDescent="0.45"/>
  <cols>
    <col min="1" max="1" width="8" customWidth="1"/>
    <col min="2" max="2" width="8.796875" customWidth="1"/>
    <col min="3" max="3" width="9.296875" customWidth="1"/>
    <col min="4" max="4" width="10.19921875" customWidth="1"/>
  </cols>
  <sheetData>
    <row r="1" spans="1:4" x14ac:dyDescent="0.45">
      <c r="A1" t="s">
        <v>78</v>
      </c>
    </row>
    <row r="2" spans="1:4" ht="18.600000000000001" thickBot="1" x14ac:dyDescent="0.5"/>
    <row r="3" spans="1:4" ht="34.799999999999997" customHeight="1" thickTop="1" thickBot="1" x14ac:dyDescent="0.5">
      <c r="A3" s="36" t="s">
        <v>71</v>
      </c>
      <c r="B3" s="36" t="s">
        <v>72</v>
      </c>
      <c r="C3" s="59" t="s">
        <v>114</v>
      </c>
      <c r="D3" s="59" t="s">
        <v>115</v>
      </c>
    </row>
    <row r="4" spans="1:4" ht="19.2" thickTop="1" thickBot="1" x14ac:dyDescent="0.5">
      <c r="A4" s="35" t="s">
        <v>73</v>
      </c>
      <c r="B4" s="35">
        <v>1000</v>
      </c>
      <c r="C4" s="35">
        <v>80</v>
      </c>
      <c r="D4" s="35">
        <f>B4/C4</f>
        <v>12.5</v>
      </c>
    </row>
    <row r="5" spans="1:4" ht="19.2" thickTop="1" thickBot="1" x14ac:dyDescent="0.5">
      <c r="A5" s="35" t="s">
        <v>74</v>
      </c>
      <c r="B5" s="35">
        <v>1000</v>
      </c>
      <c r="C5" s="35">
        <v>50</v>
      </c>
      <c r="D5" s="35">
        <f t="shared" ref="D5:D7" si="0">B5/C5</f>
        <v>20</v>
      </c>
    </row>
    <row r="6" spans="1:4" ht="19.2" thickTop="1" thickBot="1" x14ac:dyDescent="0.5">
      <c r="A6" s="35" t="s">
        <v>75</v>
      </c>
      <c r="B6" s="35">
        <v>1000</v>
      </c>
      <c r="C6" s="35">
        <v>40</v>
      </c>
      <c r="D6" s="35">
        <f t="shared" si="0"/>
        <v>25</v>
      </c>
    </row>
    <row r="7" spans="1:4" ht="19.2" thickTop="1" thickBot="1" x14ac:dyDescent="0.5">
      <c r="A7" s="35" t="s">
        <v>76</v>
      </c>
      <c r="B7" s="35">
        <v>1000</v>
      </c>
      <c r="C7" s="35">
        <v>100</v>
      </c>
      <c r="D7" s="35">
        <f t="shared" si="0"/>
        <v>10</v>
      </c>
    </row>
    <row r="8" spans="1:4" ht="18.600000000000001" thickTop="1" x14ac:dyDescent="0.45">
      <c r="C8" s="37" t="s">
        <v>77</v>
      </c>
      <c r="D8" s="38">
        <f>HARMEAN(D4:D7)</f>
        <v>14.814814814814813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F779E-C219-4364-82B5-3D316B588C7F}">
  <sheetPr>
    <tabColor theme="5"/>
  </sheetPr>
  <dimension ref="A1:C6"/>
  <sheetViews>
    <sheetView workbookViewId="0">
      <selection activeCell="E8" sqref="E8"/>
    </sheetView>
  </sheetViews>
  <sheetFormatPr defaultRowHeight="18" x14ac:dyDescent="0.45"/>
  <cols>
    <col min="2" max="2" width="9.8984375" bestFit="1" customWidth="1"/>
    <col min="3" max="3" width="11.796875" customWidth="1"/>
  </cols>
  <sheetData>
    <row r="1" spans="1:3" ht="18.600000000000001" thickBot="1" x14ac:dyDescent="0.5">
      <c r="A1" t="s">
        <v>116</v>
      </c>
      <c r="B1" t="s">
        <v>83</v>
      </c>
    </row>
    <row r="2" spans="1:3" ht="19.2" thickTop="1" thickBot="1" x14ac:dyDescent="0.5">
      <c r="A2" s="40"/>
      <c r="B2" s="40" t="s">
        <v>81</v>
      </c>
      <c r="C2" s="60" t="s">
        <v>118</v>
      </c>
    </row>
    <row r="3" spans="1:3" ht="19.2" thickTop="1" thickBot="1" x14ac:dyDescent="0.5">
      <c r="A3" s="41" t="s">
        <v>82</v>
      </c>
      <c r="B3" s="41">
        <v>100</v>
      </c>
      <c r="C3" s="41"/>
    </row>
    <row r="4" spans="1:3" ht="19.2" thickTop="1" thickBot="1" x14ac:dyDescent="0.5">
      <c r="A4" s="41" t="s">
        <v>79</v>
      </c>
      <c r="B4" s="41">
        <f>B3*C4</f>
        <v>102</v>
      </c>
      <c r="C4" s="42">
        <v>1.02</v>
      </c>
    </row>
    <row r="5" spans="1:3" ht="19.2" thickTop="1" thickBot="1" x14ac:dyDescent="0.5">
      <c r="A5" s="41" t="s">
        <v>80</v>
      </c>
      <c r="B5" s="41">
        <f>B4*C5</f>
        <v>120.36</v>
      </c>
      <c r="C5" s="42">
        <v>1.18</v>
      </c>
    </row>
    <row r="6" spans="1:3" ht="18.600000000000001" thickTop="1" x14ac:dyDescent="0.45">
      <c r="B6" s="39" t="s">
        <v>77</v>
      </c>
      <c r="C6" s="43"/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BA6C62-214C-47B2-95D7-1977C3A01A6C}">
  <sheetPr>
    <tabColor theme="5"/>
  </sheetPr>
  <dimension ref="A1:D6"/>
  <sheetViews>
    <sheetView workbookViewId="0">
      <selection activeCell="C2" sqref="C2"/>
    </sheetView>
  </sheetViews>
  <sheetFormatPr defaultRowHeight="18" x14ac:dyDescent="0.45"/>
  <cols>
    <col min="2" max="2" width="9.8984375" bestFit="1" customWidth="1"/>
    <col min="3" max="3" width="11.796875" customWidth="1"/>
  </cols>
  <sheetData>
    <row r="1" spans="1:4" ht="18.600000000000001" thickBot="1" x14ac:dyDescent="0.5">
      <c r="A1" t="s">
        <v>116</v>
      </c>
      <c r="B1" t="s">
        <v>83</v>
      </c>
    </row>
    <row r="2" spans="1:4" ht="19.2" thickTop="1" thickBot="1" x14ac:dyDescent="0.5">
      <c r="A2" s="40"/>
      <c r="B2" s="40" t="s">
        <v>81</v>
      </c>
      <c r="C2" s="60" t="s">
        <v>118</v>
      </c>
    </row>
    <row r="3" spans="1:4" ht="19.2" thickTop="1" thickBot="1" x14ac:dyDescent="0.5">
      <c r="A3" s="41" t="s">
        <v>82</v>
      </c>
      <c r="B3" s="41">
        <v>100</v>
      </c>
      <c r="C3" s="41"/>
    </row>
    <row r="4" spans="1:4" ht="19.2" thickTop="1" thickBot="1" x14ac:dyDescent="0.5">
      <c r="A4" s="41" t="s">
        <v>79</v>
      </c>
      <c r="B4" s="41">
        <f>B3*C4</f>
        <v>102</v>
      </c>
      <c r="C4" s="42">
        <v>1.02</v>
      </c>
      <c r="D4" s="65"/>
    </row>
    <row r="5" spans="1:4" ht="19.2" thickTop="1" thickBot="1" x14ac:dyDescent="0.5">
      <c r="A5" s="41" t="s">
        <v>80</v>
      </c>
      <c r="B5" s="41">
        <f>B4*C5</f>
        <v>120.36</v>
      </c>
      <c r="C5" s="42">
        <v>1.18</v>
      </c>
    </row>
    <row r="6" spans="1:4" ht="18.600000000000001" thickTop="1" x14ac:dyDescent="0.45">
      <c r="B6" s="39" t="s">
        <v>77</v>
      </c>
      <c r="C6" s="43">
        <f>GEOMEAN(C4:C5)</f>
        <v>1.0970870521521983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D6A262-1C0D-46BB-AC35-84FD847CEC63}">
  <dimension ref="A1:C6"/>
  <sheetViews>
    <sheetView workbookViewId="0">
      <selection activeCell="B8" sqref="B8"/>
    </sheetView>
  </sheetViews>
  <sheetFormatPr defaultRowHeight="18" x14ac:dyDescent="0.45"/>
  <cols>
    <col min="1" max="1" width="9.796875" bestFit="1" customWidth="1"/>
    <col min="2" max="2" width="11" bestFit="1" customWidth="1"/>
    <col min="3" max="3" width="12.59765625" bestFit="1" customWidth="1"/>
  </cols>
  <sheetData>
    <row r="1" spans="1:3" x14ac:dyDescent="0.45">
      <c r="A1" t="s">
        <v>84</v>
      </c>
    </row>
    <row r="2" spans="1:3" ht="18.600000000000001" thickBot="1" x14ac:dyDescent="0.5"/>
    <row r="3" spans="1:3" ht="19.2" thickTop="1" thickBot="1" x14ac:dyDescent="0.5">
      <c r="A3" s="36" t="s">
        <v>85</v>
      </c>
      <c r="B3" s="36" t="s">
        <v>88</v>
      </c>
      <c r="C3" s="36" t="s">
        <v>77</v>
      </c>
    </row>
    <row r="4" spans="1:3" ht="19.2" thickTop="1" thickBot="1" x14ac:dyDescent="0.5">
      <c r="A4" s="35" t="s">
        <v>86</v>
      </c>
      <c r="B4" s="35">
        <v>100</v>
      </c>
      <c r="C4" s="35">
        <v>80</v>
      </c>
    </row>
    <row r="5" spans="1:3" ht="19.2" thickTop="1" thickBot="1" x14ac:dyDescent="0.5">
      <c r="A5" s="35" t="s">
        <v>87</v>
      </c>
      <c r="B5" s="35">
        <v>10</v>
      </c>
      <c r="C5" s="35">
        <v>20</v>
      </c>
    </row>
    <row r="6" spans="1:3" ht="18.600000000000001" thickTop="1" x14ac:dyDescent="0.45">
      <c r="B6" s="37" t="s">
        <v>77</v>
      </c>
      <c r="C6" s="38"/>
    </row>
  </sheetData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9D3FE-83CA-4ECC-BB46-856D17D1D5C5}">
  <dimension ref="A1:C6"/>
  <sheetViews>
    <sheetView workbookViewId="0">
      <selection activeCell="C6" sqref="C6"/>
    </sheetView>
  </sheetViews>
  <sheetFormatPr defaultRowHeight="18" x14ac:dyDescent="0.45"/>
  <cols>
    <col min="1" max="1" width="9.796875" bestFit="1" customWidth="1"/>
    <col min="2" max="2" width="11" bestFit="1" customWidth="1"/>
    <col min="3" max="3" width="12.59765625" bestFit="1" customWidth="1"/>
  </cols>
  <sheetData>
    <row r="1" spans="1:3" x14ac:dyDescent="0.45">
      <c r="A1" t="s">
        <v>84</v>
      </c>
    </row>
    <row r="2" spans="1:3" ht="18.600000000000001" thickBot="1" x14ac:dyDescent="0.5"/>
    <row r="3" spans="1:3" ht="19.2" thickTop="1" thickBot="1" x14ac:dyDescent="0.5">
      <c r="A3" s="36" t="s">
        <v>85</v>
      </c>
      <c r="B3" s="36" t="s">
        <v>88</v>
      </c>
      <c r="C3" s="36" t="s">
        <v>77</v>
      </c>
    </row>
    <row r="4" spans="1:3" ht="19.2" thickTop="1" thickBot="1" x14ac:dyDescent="0.5">
      <c r="A4" s="35" t="s">
        <v>86</v>
      </c>
      <c r="B4" s="35">
        <v>100</v>
      </c>
      <c r="C4" s="35">
        <v>80</v>
      </c>
    </row>
    <row r="5" spans="1:3" ht="19.2" thickTop="1" thickBot="1" x14ac:dyDescent="0.5">
      <c r="A5" s="35" t="s">
        <v>87</v>
      </c>
      <c r="B5" s="35">
        <v>10</v>
      </c>
      <c r="C5" s="35">
        <v>20</v>
      </c>
    </row>
    <row r="6" spans="1:3" ht="18.600000000000001" thickTop="1" x14ac:dyDescent="0.45">
      <c r="B6" s="37" t="s">
        <v>77</v>
      </c>
      <c r="C6" s="38">
        <f>SUMPRODUCT(B4:B5,C4:C5)/SUM(B4:B5)</f>
        <v>74.545454545454547</v>
      </c>
    </row>
  </sheetData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3D553-F966-471C-9E1A-542860B06117}">
  <dimension ref="A1:C12"/>
  <sheetViews>
    <sheetView workbookViewId="0">
      <selection activeCell="D13" sqref="D13"/>
    </sheetView>
  </sheetViews>
  <sheetFormatPr defaultRowHeight="18" x14ac:dyDescent="0.45"/>
  <cols>
    <col min="1" max="1" width="13.59765625" bestFit="1" customWidth="1"/>
    <col min="2" max="2" width="12" customWidth="1"/>
  </cols>
  <sheetData>
    <row r="1" spans="1:3" x14ac:dyDescent="0.45">
      <c r="A1" t="s">
        <v>106</v>
      </c>
    </row>
    <row r="2" spans="1:3" x14ac:dyDescent="0.45">
      <c r="A2" t="s">
        <v>105</v>
      </c>
    </row>
    <row r="3" spans="1:3" ht="18.600000000000001" thickBot="1" x14ac:dyDescent="0.5">
      <c r="A3" t="s">
        <v>97</v>
      </c>
    </row>
    <row r="4" spans="1:3" ht="18.600000000000001" thickBot="1" x14ac:dyDescent="0.5">
      <c r="A4" s="44" t="s">
        <v>90</v>
      </c>
      <c r="B4" s="44" t="s">
        <v>89</v>
      </c>
    </row>
    <row r="5" spans="1:3" ht="18.600000000000001" thickBot="1" x14ac:dyDescent="0.5">
      <c r="A5" s="45" t="s">
        <v>91</v>
      </c>
      <c r="B5" s="45">
        <v>28</v>
      </c>
    </row>
    <row r="6" spans="1:3" ht="18.600000000000001" thickBot="1" x14ac:dyDescent="0.5">
      <c r="A6" s="45" t="s">
        <v>73</v>
      </c>
      <c r="B6" s="45">
        <v>27</v>
      </c>
    </row>
    <row r="7" spans="1:3" ht="18.600000000000001" thickBot="1" x14ac:dyDescent="0.5">
      <c r="A7" s="45" t="s">
        <v>92</v>
      </c>
      <c r="B7" s="45">
        <v>26.5</v>
      </c>
    </row>
    <row r="8" spans="1:3" ht="18.600000000000001" thickBot="1" x14ac:dyDescent="0.5">
      <c r="A8" s="45" t="s">
        <v>93</v>
      </c>
      <c r="B8" s="45">
        <v>26.5</v>
      </c>
    </row>
    <row r="9" spans="1:3" ht="18.600000000000001" thickBot="1" x14ac:dyDescent="0.5">
      <c r="A9" s="45" t="s">
        <v>94</v>
      </c>
      <c r="B9" s="45">
        <v>26.5</v>
      </c>
    </row>
    <row r="10" spans="1:3" ht="18.600000000000001" thickBot="1" x14ac:dyDescent="0.5">
      <c r="A10" s="47" t="s">
        <v>95</v>
      </c>
      <c r="B10" s="47">
        <v>24</v>
      </c>
    </row>
    <row r="11" spans="1:3" ht="18.600000000000001" thickBot="1" x14ac:dyDescent="0.5">
      <c r="A11" s="45" t="s">
        <v>96</v>
      </c>
      <c r="B11" s="45">
        <v>26</v>
      </c>
      <c r="C11" s="66"/>
    </row>
    <row r="12" spans="1:3" ht="18.600000000000001" thickBot="1" x14ac:dyDescent="0.5">
      <c r="A12" s="57" t="s">
        <v>106</v>
      </c>
      <c r="B12" s="61"/>
    </row>
  </sheetData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2614F-E1EB-436C-A703-48EF9BDF561F}">
  <dimension ref="A1:B12"/>
  <sheetViews>
    <sheetView workbookViewId="0">
      <selection activeCell="B12" sqref="B12"/>
    </sheetView>
  </sheetViews>
  <sheetFormatPr defaultRowHeight="18" x14ac:dyDescent="0.45"/>
  <cols>
    <col min="1" max="1" width="13.59765625" bestFit="1" customWidth="1"/>
    <col min="2" max="2" width="12" customWidth="1"/>
  </cols>
  <sheetData>
    <row r="1" spans="1:2" x14ac:dyDescent="0.45">
      <c r="A1" t="s">
        <v>106</v>
      </c>
    </row>
    <row r="2" spans="1:2" x14ac:dyDescent="0.45">
      <c r="A2" t="s">
        <v>105</v>
      </c>
    </row>
    <row r="3" spans="1:2" ht="18.600000000000001" thickBot="1" x14ac:dyDescent="0.5">
      <c r="A3" t="s">
        <v>97</v>
      </c>
    </row>
    <row r="4" spans="1:2" ht="18.600000000000001" thickBot="1" x14ac:dyDescent="0.5">
      <c r="A4" s="44" t="s">
        <v>90</v>
      </c>
      <c r="B4" s="44" t="s">
        <v>89</v>
      </c>
    </row>
    <row r="5" spans="1:2" ht="18.600000000000001" thickBot="1" x14ac:dyDescent="0.5">
      <c r="A5" s="45" t="s">
        <v>91</v>
      </c>
      <c r="B5" s="45">
        <v>28</v>
      </c>
    </row>
    <row r="6" spans="1:2" ht="18.600000000000001" thickBot="1" x14ac:dyDescent="0.5">
      <c r="A6" s="45" t="s">
        <v>73</v>
      </c>
      <c r="B6" s="45">
        <v>27</v>
      </c>
    </row>
    <row r="7" spans="1:2" ht="18.600000000000001" thickBot="1" x14ac:dyDescent="0.5">
      <c r="A7" s="45" t="s">
        <v>92</v>
      </c>
      <c r="B7" s="45">
        <v>26.5</v>
      </c>
    </row>
    <row r="8" spans="1:2" ht="18.600000000000001" thickBot="1" x14ac:dyDescent="0.5">
      <c r="A8" s="45" t="s">
        <v>93</v>
      </c>
      <c r="B8" s="45">
        <v>26.5</v>
      </c>
    </row>
    <row r="9" spans="1:2" ht="18.600000000000001" thickBot="1" x14ac:dyDescent="0.5">
      <c r="A9" s="45" t="s">
        <v>94</v>
      </c>
      <c r="B9" s="45">
        <v>26.5</v>
      </c>
    </row>
    <row r="10" spans="1:2" ht="18.600000000000001" thickBot="1" x14ac:dyDescent="0.5">
      <c r="A10" s="47" t="s">
        <v>95</v>
      </c>
      <c r="B10" s="47">
        <v>24</v>
      </c>
    </row>
    <row r="11" spans="1:2" ht="18.600000000000001" thickBot="1" x14ac:dyDescent="0.5">
      <c r="A11" s="45" t="s">
        <v>96</v>
      </c>
      <c r="B11" s="45">
        <v>26</v>
      </c>
    </row>
    <row r="12" spans="1:2" ht="18.600000000000001" thickBot="1" x14ac:dyDescent="0.5">
      <c r="A12" s="57" t="s">
        <v>106</v>
      </c>
      <c r="B12" s="62">
        <f>_xlfn.MODE.SNGL(B5:B11)</f>
        <v>26.5</v>
      </c>
    </row>
  </sheetData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78F96B-CC99-47A8-BD2D-8E9B6CDDF546}">
  <dimension ref="A1:B12"/>
  <sheetViews>
    <sheetView workbookViewId="0">
      <selection activeCell="C14" sqref="C14"/>
    </sheetView>
  </sheetViews>
  <sheetFormatPr defaultRowHeight="18" x14ac:dyDescent="0.45"/>
  <cols>
    <col min="1" max="1" width="12.09765625" customWidth="1"/>
    <col min="2" max="2" width="10.59765625" customWidth="1"/>
  </cols>
  <sheetData>
    <row r="1" spans="1:2" x14ac:dyDescent="0.45">
      <c r="A1" t="s">
        <v>104</v>
      </c>
    </row>
    <row r="2" spans="1:2" ht="18.600000000000001" thickBot="1" x14ac:dyDescent="0.5">
      <c r="A2" t="s">
        <v>107</v>
      </c>
    </row>
    <row r="3" spans="1:2" ht="36.6" thickBot="1" x14ac:dyDescent="0.5">
      <c r="A3" s="44" t="s">
        <v>100</v>
      </c>
      <c r="B3" s="63" t="s">
        <v>117</v>
      </c>
    </row>
    <row r="4" spans="1:2" ht="18.600000000000001" thickBot="1" x14ac:dyDescent="0.5">
      <c r="A4" s="46" t="s">
        <v>91</v>
      </c>
      <c r="B4" s="46">
        <v>35</v>
      </c>
    </row>
    <row r="5" spans="1:2" ht="18.600000000000001" thickBot="1" x14ac:dyDescent="0.5">
      <c r="A5" s="46" t="s">
        <v>96</v>
      </c>
      <c r="B5" s="46">
        <v>35</v>
      </c>
    </row>
    <row r="6" spans="1:2" ht="18.600000000000001" thickBot="1" x14ac:dyDescent="0.5">
      <c r="A6" s="46" t="s">
        <v>98</v>
      </c>
      <c r="B6" s="46">
        <v>36</v>
      </c>
    </row>
    <row r="7" spans="1:2" ht="18.600000000000001" thickBot="1" x14ac:dyDescent="0.5">
      <c r="A7" s="46" t="s">
        <v>99</v>
      </c>
      <c r="B7" s="46">
        <v>36</v>
      </c>
    </row>
    <row r="8" spans="1:2" ht="18.600000000000001" thickBot="1" x14ac:dyDescent="0.5">
      <c r="A8" s="46" t="s">
        <v>74</v>
      </c>
      <c r="B8" s="46">
        <v>70</v>
      </c>
    </row>
    <row r="9" spans="1:2" ht="18.600000000000001" thickBot="1" x14ac:dyDescent="0.5">
      <c r="A9" s="46" t="s">
        <v>101</v>
      </c>
      <c r="B9" s="46">
        <v>80</v>
      </c>
    </row>
    <row r="10" spans="1:2" ht="18.600000000000001" thickBot="1" x14ac:dyDescent="0.5">
      <c r="A10" s="46" t="s">
        <v>102</v>
      </c>
      <c r="B10" s="46">
        <v>20</v>
      </c>
    </row>
    <row r="11" spans="1:2" ht="18.600000000000001" thickBot="1" x14ac:dyDescent="0.5">
      <c r="A11" s="46" t="s">
        <v>103</v>
      </c>
      <c r="B11" s="46">
        <v>40</v>
      </c>
    </row>
    <row r="12" spans="1:2" x14ac:dyDescent="0.45">
      <c r="A12" s="64" t="s">
        <v>107</v>
      </c>
      <c r="B12" s="57"/>
    </row>
  </sheetData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E588B-35D7-42B4-BB7D-947D2ABA1985}">
  <dimension ref="A1:B12"/>
  <sheetViews>
    <sheetView workbookViewId="0">
      <selection activeCell="G22" sqref="G22"/>
    </sheetView>
  </sheetViews>
  <sheetFormatPr defaultRowHeight="18" x14ac:dyDescent="0.45"/>
  <cols>
    <col min="1" max="1" width="12.09765625" customWidth="1"/>
    <col min="2" max="2" width="10.59765625" customWidth="1"/>
  </cols>
  <sheetData>
    <row r="1" spans="1:2" x14ac:dyDescent="0.45">
      <c r="A1" t="s">
        <v>104</v>
      </c>
    </row>
    <row r="2" spans="1:2" ht="18.600000000000001" thickBot="1" x14ac:dyDescent="0.5">
      <c r="A2" t="s">
        <v>107</v>
      </c>
    </row>
    <row r="3" spans="1:2" ht="36.6" thickBot="1" x14ac:dyDescent="0.5">
      <c r="A3" s="44" t="s">
        <v>100</v>
      </c>
      <c r="B3" s="63" t="s">
        <v>117</v>
      </c>
    </row>
    <row r="4" spans="1:2" ht="18.600000000000001" thickBot="1" x14ac:dyDescent="0.5">
      <c r="A4" s="46" t="s">
        <v>91</v>
      </c>
      <c r="B4" s="46">
        <v>35</v>
      </c>
    </row>
    <row r="5" spans="1:2" ht="18.600000000000001" thickBot="1" x14ac:dyDescent="0.5">
      <c r="A5" s="46" t="s">
        <v>96</v>
      </c>
      <c r="B5" s="46">
        <v>35</v>
      </c>
    </row>
    <row r="6" spans="1:2" ht="18.600000000000001" thickBot="1" x14ac:dyDescent="0.5">
      <c r="A6" s="46" t="s">
        <v>98</v>
      </c>
      <c r="B6" s="46">
        <v>36</v>
      </c>
    </row>
    <row r="7" spans="1:2" ht="18.600000000000001" thickBot="1" x14ac:dyDescent="0.5">
      <c r="A7" s="46" t="s">
        <v>99</v>
      </c>
      <c r="B7" s="46">
        <v>36</v>
      </c>
    </row>
    <row r="8" spans="1:2" ht="18.600000000000001" thickBot="1" x14ac:dyDescent="0.5">
      <c r="A8" s="46" t="s">
        <v>74</v>
      </c>
      <c r="B8" s="46">
        <v>70</v>
      </c>
    </row>
    <row r="9" spans="1:2" ht="18.600000000000001" thickBot="1" x14ac:dyDescent="0.5">
      <c r="A9" s="46" t="s">
        <v>101</v>
      </c>
      <c r="B9" s="46">
        <v>80</v>
      </c>
    </row>
    <row r="10" spans="1:2" ht="18.600000000000001" thickBot="1" x14ac:dyDescent="0.5">
      <c r="A10" s="46" t="s">
        <v>102</v>
      </c>
      <c r="B10" s="46">
        <v>20</v>
      </c>
    </row>
    <row r="11" spans="1:2" ht="18.600000000000001" thickBot="1" x14ac:dyDescent="0.5">
      <c r="A11" s="46" t="s">
        <v>103</v>
      </c>
      <c r="B11" s="46">
        <v>40</v>
      </c>
    </row>
    <row r="12" spans="1:2" x14ac:dyDescent="0.45">
      <c r="A12" s="64" t="s">
        <v>107</v>
      </c>
      <c r="B12" s="57">
        <f>MEDIAN(B4:B11)</f>
        <v>36</v>
      </c>
    </row>
  </sheetData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1" t="s">
        <v>66</v>
      </c>
      <c r="C4" s="31">
        <v>1</v>
      </c>
      <c r="D4" s="31">
        <v>2</v>
      </c>
      <c r="E4" s="31">
        <v>3</v>
      </c>
      <c r="F4" s="31">
        <v>4</v>
      </c>
      <c r="G4" s="31">
        <v>5</v>
      </c>
      <c r="H4" s="31">
        <v>6</v>
      </c>
      <c r="I4" s="31">
        <v>7</v>
      </c>
      <c r="J4" s="31">
        <v>8</v>
      </c>
      <c r="K4" s="31">
        <v>9</v>
      </c>
      <c r="L4" s="31">
        <v>10</v>
      </c>
      <c r="M4" s="31">
        <v>11</v>
      </c>
      <c r="N4" s="31">
        <v>12</v>
      </c>
    </row>
    <row r="5" spans="2:14" ht="25.8" customHeight="1" thickBot="1" x14ac:dyDescent="0.5">
      <c r="B5" s="32" t="s">
        <v>67</v>
      </c>
      <c r="C5" s="31">
        <v>4</v>
      </c>
      <c r="D5" s="31">
        <v>4</v>
      </c>
      <c r="E5" s="31">
        <v>4</v>
      </c>
      <c r="F5" s="31">
        <v>1</v>
      </c>
      <c r="G5" s="31">
        <v>1</v>
      </c>
      <c r="H5" s="31">
        <v>1</v>
      </c>
      <c r="I5" s="31">
        <v>2</v>
      </c>
      <c r="J5" s="31">
        <v>2</v>
      </c>
      <c r="K5" s="31">
        <v>2</v>
      </c>
      <c r="L5" s="31">
        <v>3</v>
      </c>
      <c r="M5" s="31">
        <v>3</v>
      </c>
      <c r="N5" s="31">
        <v>3</v>
      </c>
    </row>
  </sheetData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70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31" t="s">
        <v>66</v>
      </c>
      <c r="C4" s="31">
        <v>4</v>
      </c>
      <c r="D4" s="31">
        <v>5</v>
      </c>
      <c r="E4" s="31">
        <v>6</v>
      </c>
      <c r="F4" s="31">
        <v>7</v>
      </c>
      <c r="G4" s="31">
        <v>8</v>
      </c>
      <c r="H4" s="31">
        <v>9</v>
      </c>
      <c r="I4" s="31">
        <v>10</v>
      </c>
      <c r="J4" s="31">
        <v>11</v>
      </c>
      <c r="K4" s="31">
        <v>12</v>
      </c>
      <c r="L4" s="33">
        <v>1</v>
      </c>
      <c r="M4" s="33">
        <v>2</v>
      </c>
      <c r="N4" s="33">
        <v>3</v>
      </c>
    </row>
    <row r="5" spans="2:14" ht="18.600000000000001" thickBot="1" x14ac:dyDescent="0.5">
      <c r="B5" s="31" t="s">
        <v>68</v>
      </c>
      <c r="C5" s="31" t="s">
        <v>69</v>
      </c>
      <c r="D5" s="31" t="s">
        <v>69</v>
      </c>
      <c r="E5" s="31" t="s">
        <v>69</v>
      </c>
      <c r="F5" s="31" t="s">
        <v>69</v>
      </c>
      <c r="G5" s="31" t="s">
        <v>69</v>
      </c>
      <c r="H5" s="31" t="s">
        <v>69</v>
      </c>
      <c r="I5" s="31" t="s">
        <v>69</v>
      </c>
      <c r="J5" s="31" t="s">
        <v>69</v>
      </c>
      <c r="K5" s="31" t="s">
        <v>69</v>
      </c>
      <c r="L5" s="33" t="s">
        <v>69</v>
      </c>
      <c r="M5" s="34" t="s">
        <v>69</v>
      </c>
      <c r="N5" s="34" t="s">
        <v>69</v>
      </c>
    </row>
  </sheetData>
  <phoneticPr fontId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24" t="s">
        <v>25</v>
      </c>
      <c r="I2" s="16" t="s">
        <v>60</v>
      </c>
      <c r="J2" s="24" t="s">
        <v>31</v>
      </c>
      <c r="K2" s="15"/>
      <c r="L2" s="27" t="s">
        <v>25</v>
      </c>
      <c r="M2" s="28" t="s">
        <v>60</v>
      </c>
      <c r="N2" s="27" t="s">
        <v>31</v>
      </c>
    </row>
    <row r="3" spans="2:14" ht="27" customHeight="1" thickTop="1" thickBot="1" x14ac:dyDescent="0.5">
      <c r="B3" s="16" t="s">
        <v>25</v>
      </c>
      <c r="C3" s="17" t="s">
        <v>60</v>
      </c>
      <c r="D3" s="17" t="s">
        <v>32</v>
      </c>
      <c r="H3" s="25" t="s">
        <v>33</v>
      </c>
      <c r="I3" s="25" t="s">
        <v>34</v>
      </c>
      <c r="J3" s="26">
        <v>2</v>
      </c>
      <c r="K3" s="15"/>
      <c r="L3" s="29" t="s">
        <v>45</v>
      </c>
      <c r="M3" s="29" t="s">
        <v>46</v>
      </c>
      <c r="N3" s="30">
        <v>20</v>
      </c>
    </row>
    <row r="4" spans="2:14" ht="21" thickTop="1" thickBot="1" x14ac:dyDescent="0.5">
      <c r="B4" s="18" t="s">
        <v>26</v>
      </c>
      <c r="C4" s="18" t="s">
        <v>61</v>
      </c>
      <c r="D4" s="19">
        <v>44652</v>
      </c>
      <c r="H4" s="25" t="s">
        <v>35</v>
      </c>
      <c r="I4" s="25" t="s">
        <v>36</v>
      </c>
      <c r="J4" s="26">
        <v>2</v>
      </c>
      <c r="K4" s="15"/>
      <c r="L4" s="29" t="s">
        <v>47</v>
      </c>
      <c r="M4" s="29" t="s">
        <v>48</v>
      </c>
      <c r="N4" s="30">
        <v>2020</v>
      </c>
    </row>
    <row r="5" spans="2:14" ht="39.6" thickTop="1" thickBot="1" x14ac:dyDescent="0.5">
      <c r="B5" s="18" t="s">
        <v>27</v>
      </c>
      <c r="C5" s="18" t="s">
        <v>62</v>
      </c>
      <c r="D5" s="20">
        <v>44652</v>
      </c>
      <c r="H5" s="25" t="s">
        <v>28</v>
      </c>
      <c r="I5" s="25" t="s">
        <v>37</v>
      </c>
      <c r="J5" s="26" t="s">
        <v>38</v>
      </c>
      <c r="K5" s="15"/>
      <c r="L5" s="29" t="s">
        <v>49</v>
      </c>
      <c r="M5" s="29" t="s">
        <v>50</v>
      </c>
      <c r="N5" s="30">
        <v>11</v>
      </c>
    </row>
    <row r="6" spans="2:14" ht="39.6" thickTop="1" thickBot="1" x14ac:dyDescent="0.5">
      <c r="B6" s="18" t="s">
        <v>29</v>
      </c>
      <c r="C6" s="18" t="s">
        <v>63</v>
      </c>
      <c r="D6" s="21">
        <v>44652</v>
      </c>
      <c r="H6" s="25" t="s">
        <v>39</v>
      </c>
      <c r="I6" s="25" t="s">
        <v>40</v>
      </c>
      <c r="J6" s="26" t="s">
        <v>41</v>
      </c>
      <c r="K6" s="15"/>
      <c r="L6" s="29" t="s">
        <v>51</v>
      </c>
      <c r="M6" s="29" t="s">
        <v>52</v>
      </c>
      <c r="N6" s="30" t="s">
        <v>53</v>
      </c>
    </row>
    <row r="7" spans="2:14" ht="37.799999999999997" customHeight="1" thickTop="1" thickBot="1" x14ac:dyDescent="0.5">
      <c r="B7" s="18" t="s">
        <v>30</v>
      </c>
      <c r="C7" s="22" t="s">
        <v>64</v>
      </c>
      <c r="D7" s="23">
        <v>44652</v>
      </c>
      <c r="H7" s="25" t="s">
        <v>42</v>
      </c>
      <c r="I7" s="25" t="s">
        <v>43</v>
      </c>
      <c r="J7" s="26" t="s">
        <v>44</v>
      </c>
      <c r="K7" s="15"/>
      <c r="L7" s="29" t="s">
        <v>54</v>
      </c>
      <c r="M7" s="29" t="s">
        <v>55</v>
      </c>
      <c r="N7" s="30" t="s">
        <v>56</v>
      </c>
    </row>
    <row r="8" spans="2:14" ht="21" thickTop="1" thickBot="1" x14ac:dyDescent="0.5">
      <c r="H8" s="15"/>
      <c r="I8" s="15"/>
      <c r="J8" s="15"/>
      <c r="K8" s="15"/>
      <c r="L8" s="29" t="s">
        <v>57</v>
      </c>
      <c r="M8" s="29" t="s">
        <v>58</v>
      </c>
      <c r="N8" s="30">
        <v>18</v>
      </c>
    </row>
    <row r="9" spans="2:14" ht="21" thickTop="1" thickBot="1" x14ac:dyDescent="0.5">
      <c r="B9" s="14"/>
      <c r="C9" s="14"/>
      <c r="H9" s="15"/>
      <c r="I9" s="15"/>
      <c r="J9" s="15"/>
      <c r="K9" s="15"/>
      <c r="L9" s="48" t="s">
        <v>59</v>
      </c>
      <c r="M9" s="29" t="s">
        <v>58</v>
      </c>
      <c r="N9" s="49">
        <v>18</v>
      </c>
    </row>
    <row r="10" spans="2:14" ht="21" thickTop="1" thickBot="1" x14ac:dyDescent="0.5">
      <c r="H10" s="15"/>
      <c r="I10" s="15"/>
      <c r="J10" s="15"/>
      <c r="K10" s="15"/>
      <c r="L10" s="48"/>
      <c r="M10" s="29" t="s">
        <v>65</v>
      </c>
      <c r="N10" s="49"/>
    </row>
    <row r="11" spans="2:14" ht="20.399999999999999" thickTop="1" x14ac:dyDescent="0.45">
      <c r="H11" s="15"/>
      <c r="I11" s="15"/>
      <c r="J11" s="15"/>
      <c r="K11" s="15"/>
      <c r="L11" s="15"/>
      <c r="M11" s="15"/>
      <c r="N11" s="15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4" t="s">
        <v>12</v>
      </c>
      <c r="C2" s="53" t="s">
        <v>13</v>
      </c>
      <c r="D2" s="54"/>
      <c r="E2" s="55"/>
    </row>
    <row r="3" spans="2:5" ht="19.2" customHeight="1" thickBot="1" x14ac:dyDescent="0.5">
      <c r="B3" s="5"/>
      <c r="C3" s="3" t="s">
        <v>14</v>
      </c>
      <c r="D3" s="3" t="s">
        <v>15</v>
      </c>
      <c r="E3" s="50" t="s">
        <v>23</v>
      </c>
    </row>
    <row r="4" spans="2:5" ht="18.600000000000001" thickBot="1" x14ac:dyDescent="0.5">
      <c r="B4" s="5"/>
      <c r="C4" s="3">
        <v>2</v>
      </c>
      <c r="D4" s="3" t="s">
        <v>16</v>
      </c>
      <c r="E4" s="51"/>
    </row>
    <row r="5" spans="2:5" ht="18.600000000000001" thickBot="1" x14ac:dyDescent="0.5">
      <c r="B5" s="5"/>
      <c r="C5" s="3">
        <v>11</v>
      </c>
      <c r="D5" s="3" t="s">
        <v>16</v>
      </c>
      <c r="E5" s="51"/>
    </row>
    <row r="6" spans="2:5" ht="18.600000000000001" thickBot="1" x14ac:dyDescent="0.5">
      <c r="B6" s="5"/>
      <c r="C6" s="3">
        <v>12</v>
      </c>
      <c r="D6" s="3" t="s">
        <v>17</v>
      </c>
      <c r="E6" s="51"/>
    </row>
    <row r="7" spans="2:5" ht="18.600000000000001" thickBot="1" x14ac:dyDescent="0.5">
      <c r="B7" s="5"/>
      <c r="C7" s="3">
        <v>13</v>
      </c>
      <c r="D7" s="3" t="s">
        <v>18</v>
      </c>
      <c r="E7" s="51"/>
    </row>
    <row r="8" spans="2:5" ht="18.600000000000001" thickBot="1" x14ac:dyDescent="0.5">
      <c r="B8" s="5"/>
      <c r="C8" s="3">
        <v>14</v>
      </c>
      <c r="D8" s="3" t="s">
        <v>19</v>
      </c>
      <c r="E8" s="51"/>
    </row>
    <row r="9" spans="2:5" ht="18.600000000000001" thickBot="1" x14ac:dyDescent="0.5">
      <c r="B9" s="5"/>
      <c r="C9" s="3">
        <v>15</v>
      </c>
      <c r="D9" s="3" t="s">
        <v>20</v>
      </c>
      <c r="E9" s="51"/>
    </row>
    <row r="10" spans="2:5" ht="18.600000000000001" thickBot="1" x14ac:dyDescent="0.5">
      <c r="B10" s="5"/>
      <c r="C10" s="3">
        <v>16</v>
      </c>
      <c r="D10" s="3" t="s">
        <v>21</v>
      </c>
      <c r="E10" s="51"/>
    </row>
    <row r="11" spans="2:5" ht="18.600000000000001" thickBot="1" x14ac:dyDescent="0.5">
      <c r="B11" s="5"/>
      <c r="C11" s="3">
        <v>17</v>
      </c>
      <c r="D11" s="3" t="s">
        <v>15</v>
      </c>
      <c r="E11" s="52"/>
    </row>
    <row r="12" spans="2:5" ht="54.6" thickBot="1" x14ac:dyDescent="0.5">
      <c r="B12" s="6"/>
      <c r="C12" s="8" t="s">
        <v>22</v>
      </c>
      <c r="D12" s="8" t="s">
        <v>16</v>
      </c>
      <c r="E12" s="7" t="s">
        <v>24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9" t="s">
        <v>5</v>
      </c>
      <c r="H2" s="9" t="s">
        <v>6</v>
      </c>
      <c r="I2" s="9" t="s">
        <v>2</v>
      </c>
      <c r="J2" s="9" t="s">
        <v>3</v>
      </c>
    </row>
    <row r="3" spans="2:10" x14ac:dyDescent="0.45">
      <c r="D3" s="10">
        <v>44562</v>
      </c>
      <c r="E3" s="9" t="s">
        <v>0</v>
      </c>
      <c r="F3" s="9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11" t="s">
        <v>1</v>
      </c>
      <c r="H4" s="9" t="s">
        <v>1</v>
      </c>
      <c r="I4" s="9" t="s">
        <v>4</v>
      </c>
      <c r="J4" s="9" t="s">
        <v>4</v>
      </c>
    </row>
    <row r="5" spans="2:10" x14ac:dyDescent="0.45">
      <c r="G5" s="9"/>
      <c r="H5" s="9"/>
      <c r="I5" s="9"/>
      <c r="J5" s="9"/>
    </row>
    <row r="6" spans="2:10" hidden="1" x14ac:dyDescent="0.45">
      <c r="G6" s="9"/>
      <c r="H6" s="9"/>
      <c r="I6" s="9"/>
      <c r="J6" s="9"/>
    </row>
    <row r="7" spans="2:10" x14ac:dyDescent="0.45">
      <c r="B7" s="13"/>
      <c r="G7" s="9" t="s">
        <v>7</v>
      </c>
      <c r="H7" s="9" t="s">
        <v>7</v>
      </c>
      <c r="I7" s="9" t="s">
        <v>8</v>
      </c>
      <c r="J7" s="9" t="s">
        <v>8</v>
      </c>
    </row>
    <row r="8" spans="2:10" x14ac:dyDescent="0.45">
      <c r="G8" s="9"/>
      <c r="H8" s="9"/>
      <c r="I8" s="9"/>
      <c r="J8" s="9"/>
    </row>
    <row r="9" spans="2:10" x14ac:dyDescent="0.45">
      <c r="G9" s="11" t="s">
        <v>8</v>
      </c>
      <c r="H9" s="12" t="s">
        <v>8</v>
      </c>
      <c r="I9" s="12" t="s">
        <v>9</v>
      </c>
      <c r="J9" s="12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17</vt:i4>
      </vt:variant>
    </vt:vector>
  </HeadingPairs>
  <TitlesOfParts>
    <vt:vector size="17" baseType="lpstr">
      <vt:lpstr>練習用１（AVERAGE）</vt:lpstr>
      <vt:lpstr>成果物１（AVERAGE）</vt:lpstr>
      <vt:lpstr>練習用２（HARMEAN）</vt:lpstr>
      <vt:lpstr>成果物２（HARMEAN）</vt:lpstr>
      <vt:lpstr>練習用３（GEOMEAN）</vt:lpstr>
      <vt:lpstr>成果物３（GEOMEAN）</vt:lpstr>
      <vt:lpstr>練習用４（SUMPRODUCT）</vt:lpstr>
      <vt:lpstr>成果物４（SUMPRODUCT）</vt:lpstr>
      <vt:lpstr>練習用５（MODE SNGL）</vt:lpstr>
      <vt:lpstr>成果物５（MODE SNGL）</vt:lpstr>
      <vt:lpstr>練習用６（MEDIAN）</vt:lpstr>
      <vt:lpstr>成果物６（MEDIAN）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2022-11-17T06:14:42Z</dcterms:modified>
</cp:coreProperties>
</file>